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701"/>
  </bookViews>
  <sheets>
    <sheet name="PROTOKOŁY" sheetId="4" r:id="rId1"/>
  </sheets>
  <externalReferences>
    <externalReference r:id="rId2"/>
    <externalReference r:id="rId3"/>
    <externalReference r:id="rId4"/>
  </externalReferences>
  <definedNames>
    <definedName name="_xlnm.Print_Area" localSheetId="0">PROTOKOŁY!$B$39:$Y$69</definedName>
  </definedNames>
  <calcPr calcId="125725"/>
</workbook>
</file>

<file path=xl/calcChain.xml><?xml version="1.0" encoding="utf-8"?>
<calcChain xmlns="http://schemas.openxmlformats.org/spreadsheetml/2006/main">
  <c r="V161" i="4"/>
  <c r="Q161"/>
  <c r="M161"/>
  <c r="R161"/>
  <c r="W161"/>
  <c r="X161"/>
  <c r="V160"/>
  <c r="Q160"/>
  <c r="M160"/>
  <c r="R160"/>
  <c r="W160"/>
  <c r="X160"/>
  <c r="V159"/>
  <c r="Q159"/>
  <c r="M159"/>
  <c r="R159"/>
  <c r="W159"/>
  <c r="X159"/>
  <c r="V158"/>
  <c r="Q158"/>
  <c r="M158"/>
  <c r="R158"/>
  <c r="W158"/>
  <c r="X158"/>
  <c r="V157"/>
  <c r="Q157"/>
  <c r="M157"/>
  <c r="R157"/>
  <c r="W157"/>
  <c r="X157"/>
  <c r="V156"/>
  <c r="Q156"/>
  <c r="M156"/>
  <c r="R156"/>
  <c r="W156"/>
  <c r="X156"/>
  <c r="V155"/>
  <c r="Q155"/>
  <c r="M155"/>
  <c r="R155"/>
  <c r="W155"/>
  <c r="X155"/>
  <c r="V154"/>
  <c r="Q154"/>
  <c r="M154"/>
  <c r="R154"/>
  <c r="W154"/>
  <c r="X154"/>
  <c r="V153"/>
  <c r="Q153"/>
  <c r="M153"/>
  <c r="R153"/>
  <c r="W153"/>
  <c r="X153"/>
  <c r="V152"/>
  <c r="Q152"/>
  <c r="M152"/>
  <c r="R152"/>
  <c r="W152"/>
  <c r="X152"/>
  <c r="V151"/>
  <c r="Q151"/>
  <c r="M151"/>
  <c r="R151"/>
  <c r="W151"/>
  <c r="X151"/>
  <c r="V150"/>
  <c r="Q150"/>
  <c r="M150"/>
  <c r="R150"/>
  <c r="W150"/>
  <c r="X150"/>
  <c r="V149"/>
  <c r="Q149"/>
  <c r="M149"/>
  <c r="R149"/>
  <c r="W149"/>
  <c r="X149"/>
  <c r="V148"/>
  <c r="Q148"/>
  <c r="M148"/>
  <c r="R148"/>
  <c r="W148"/>
  <c r="X148"/>
  <c r="V147"/>
  <c r="Q147"/>
  <c r="M147"/>
  <c r="R147"/>
  <c r="W147"/>
  <c r="X147"/>
  <c r="V146"/>
  <c r="Q146"/>
  <c r="M146"/>
  <c r="R146"/>
  <c r="W146"/>
  <c r="X146"/>
  <c r="V145"/>
  <c r="Q145"/>
  <c r="M145"/>
  <c r="R145"/>
  <c r="W145"/>
  <c r="X145"/>
  <c r="V144"/>
  <c r="Q144"/>
  <c r="M144"/>
  <c r="R144"/>
  <c r="W144"/>
  <c r="X144"/>
  <c r="V143"/>
  <c r="Q143"/>
  <c r="M143"/>
  <c r="R143"/>
  <c r="W143"/>
  <c r="X143"/>
  <c r="V142"/>
  <c r="Q142"/>
  <c r="M142"/>
  <c r="R142"/>
  <c r="W142"/>
  <c r="X142"/>
  <c r="V141"/>
  <c r="Q141"/>
  <c r="M141"/>
  <c r="R141"/>
  <c r="W141"/>
  <c r="X141"/>
  <c r="V140"/>
  <c r="Q140"/>
  <c r="M140"/>
  <c r="R140"/>
  <c r="W140"/>
  <c r="X140"/>
  <c r="V139"/>
  <c r="Q139"/>
  <c r="M139"/>
  <c r="R139"/>
  <c r="W139"/>
  <c r="X139"/>
  <c r="V138"/>
  <c r="Q138"/>
  <c r="M138"/>
  <c r="R138"/>
  <c r="W138"/>
  <c r="X138"/>
  <c r="V137"/>
  <c r="Q137"/>
  <c r="M137"/>
  <c r="R137"/>
  <c r="W137"/>
  <c r="X137"/>
  <c r="V136"/>
  <c r="Q136"/>
  <c r="M136"/>
  <c r="R136"/>
  <c r="W136"/>
  <c r="X136"/>
  <c r="V135"/>
  <c r="Q135"/>
  <c r="M135"/>
  <c r="R135"/>
  <c r="W135"/>
  <c r="X135"/>
  <c r="V134"/>
  <c r="Q134"/>
  <c r="M134"/>
  <c r="R134"/>
  <c r="W134"/>
  <c r="X134"/>
  <c r="V133"/>
  <c r="Q133"/>
  <c r="M133"/>
  <c r="R133"/>
  <c r="W133"/>
  <c r="X133"/>
  <c r="V132"/>
  <c r="Q132"/>
  <c r="M132"/>
  <c r="R132"/>
  <c r="W132"/>
  <c r="X132"/>
  <c r="V131"/>
  <c r="Q131"/>
  <c r="M131"/>
  <c r="R131"/>
  <c r="W131"/>
  <c r="X131"/>
  <c r="V130"/>
  <c r="Q130"/>
  <c r="M130"/>
  <c r="R130"/>
  <c r="W130"/>
  <c r="X130"/>
  <c r="V129"/>
  <c r="Q129"/>
  <c r="M129"/>
  <c r="R129"/>
  <c r="W129"/>
  <c r="X129"/>
  <c r="V128"/>
  <c r="Q128"/>
  <c r="M128"/>
  <c r="R128"/>
  <c r="W128"/>
  <c r="X128"/>
  <c r="V127"/>
  <c r="Q127"/>
  <c r="M127"/>
  <c r="R127"/>
  <c r="W127"/>
  <c r="X127"/>
  <c r="V126"/>
  <c r="Q126"/>
  <c r="M126"/>
  <c r="R126"/>
  <c r="W126"/>
  <c r="X126"/>
  <c r="V125"/>
  <c r="Q125"/>
  <c r="M125"/>
  <c r="R125"/>
  <c r="W125"/>
  <c r="X125"/>
  <c r="V124"/>
  <c r="Q124"/>
  <c r="M124"/>
  <c r="R124"/>
  <c r="W124"/>
  <c r="X124"/>
  <c r="V123"/>
  <c r="Q123"/>
  <c r="M123"/>
  <c r="R123"/>
  <c r="W123"/>
  <c r="X123"/>
  <c r="V122"/>
  <c r="Q122"/>
  <c r="M122"/>
  <c r="R122"/>
  <c r="W122"/>
  <c r="X122"/>
  <c r="V121"/>
  <c r="Q121"/>
  <c r="M121"/>
  <c r="R121"/>
  <c r="W121"/>
  <c r="X121"/>
  <c r="V120"/>
  <c r="Q120"/>
  <c r="M120"/>
  <c r="R120"/>
  <c r="W120"/>
  <c r="X120"/>
  <c r="V119"/>
  <c r="Q119"/>
  <c r="M119"/>
  <c r="R119"/>
  <c r="W119"/>
  <c r="X119"/>
  <c r="V114"/>
  <c r="Q114"/>
  <c r="M114"/>
  <c r="R114"/>
  <c r="W114"/>
  <c r="X114"/>
  <c r="V113"/>
  <c r="Q113"/>
  <c r="M113"/>
  <c r="R113"/>
  <c r="W113"/>
  <c r="X113"/>
  <c r="V112"/>
  <c r="Q112"/>
  <c r="M112"/>
  <c r="R112"/>
  <c r="W112"/>
  <c r="X112"/>
  <c r="V111"/>
  <c r="Q111"/>
  <c r="M111"/>
  <c r="R111"/>
  <c r="W111"/>
  <c r="X111"/>
  <c r="V110"/>
  <c r="Q110"/>
  <c r="M110"/>
  <c r="R110"/>
  <c r="W110"/>
  <c r="X110"/>
  <c r="V109"/>
  <c r="Q109"/>
  <c r="M109"/>
  <c r="R109"/>
  <c r="W109"/>
  <c r="X109"/>
  <c r="V108"/>
  <c r="Q108"/>
  <c r="M108"/>
  <c r="R108"/>
  <c r="W108"/>
  <c r="X108"/>
  <c r="V107"/>
  <c r="Q107"/>
  <c r="M107"/>
  <c r="R107"/>
  <c r="W107"/>
  <c r="X107"/>
  <c r="V106"/>
  <c r="Q106"/>
  <c r="M106"/>
  <c r="R106"/>
  <c r="W106"/>
  <c r="X106"/>
  <c r="V105"/>
  <c r="Q105"/>
  <c r="M105"/>
  <c r="R105"/>
  <c r="W105"/>
  <c r="X105"/>
  <c r="V104"/>
  <c r="Q104"/>
  <c r="M104"/>
  <c r="R104"/>
  <c r="W104"/>
  <c r="X104"/>
  <c r="V103"/>
  <c r="Q103"/>
  <c r="M103"/>
  <c r="R103"/>
  <c r="W103"/>
  <c r="X103"/>
  <c r="V102"/>
  <c r="Q102"/>
  <c r="M102"/>
  <c r="R102"/>
  <c r="W102"/>
  <c r="X102"/>
  <c r="V101"/>
  <c r="Q101"/>
  <c r="M101"/>
  <c r="R101"/>
  <c r="W101"/>
  <c r="X101"/>
  <c r="V100"/>
  <c r="Q100"/>
  <c r="M100"/>
  <c r="R100"/>
  <c r="W100"/>
  <c r="X100"/>
  <c r="V99"/>
  <c r="Q99"/>
  <c r="M99"/>
  <c r="R99"/>
  <c r="W99"/>
  <c r="X99"/>
  <c r="V87"/>
  <c r="Q87"/>
  <c r="M88"/>
  <c r="V96"/>
  <c r="Q96"/>
  <c r="M95"/>
  <c r="V94"/>
  <c r="Q94"/>
  <c r="M96"/>
  <c r="R96"/>
  <c r="V93"/>
  <c r="Q93"/>
  <c r="M93"/>
  <c r="R93"/>
  <c r="V95"/>
  <c r="Q95"/>
  <c r="M92"/>
  <c r="V92"/>
  <c r="Q92"/>
  <c r="M94"/>
  <c r="R94"/>
  <c r="W94"/>
  <c r="V89"/>
  <c r="Q89"/>
  <c r="M87"/>
  <c r="V88"/>
  <c r="Q88"/>
  <c r="M89"/>
  <c r="R89"/>
  <c r="W89"/>
  <c r="V85"/>
  <c r="Q85"/>
  <c r="M85"/>
  <c r="V86"/>
  <c r="Q86"/>
  <c r="M84"/>
  <c r="V84"/>
  <c r="Q84"/>
  <c r="M86"/>
  <c r="V81"/>
  <c r="Q81"/>
  <c r="M81"/>
  <c r="V79"/>
  <c r="Q79"/>
  <c r="M80"/>
  <c r="V80"/>
  <c r="Q80"/>
  <c r="M79"/>
  <c r="R79"/>
  <c r="W79"/>
  <c r="V78"/>
  <c r="Q78"/>
  <c r="M78"/>
  <c r="V75"/>
  <c r="Q75"/>
  <c r="M74"/>
  <c r="V74"/>
  <c r="Q74"/>
  <c r="M75"/>
  <c r="R75"/>
  <c r="V72"/>
  <c r="Q72"/>
  <c r="M72"/>
  <c r="V73"/>
  <c r="Q73"/>
  <c r="M73"/>
  <c r="V71"/>
  <c r="Q71"/>
  <c r="M71"/>
  <c r="V24"/>
  <c r="Q24"/>
  <c r="M24"/>
  <c r="V26"/>
  <c r="Q26"/>
  <c r="M26"/>
  <c r="R26"/>
  <c r="V22"/>
  <c r="Q22"/>
  <c r="M22"/>
  <c r="V68"/>
  <c r="Q68"/>
  <c r="M68"/>
  <c r="V69"/>
  <c r="Q65"/>
  <c r="M65"/>
  <c r="V67"/>
  <c r="Q64"/>
  <c r="M64"/>
  <c r="V65"/>
  <c r="Q67"/>
  <c r="M67"/>
  <c r="V66"/>
  <c r="Q66"/>
  <c r="M66"/>
  <c r="V64"/>
  <c r="Q69"/>
  <c r="M69"/>
  <c r="V61"/>
  <c r="Q59"/>
  <c r="M59"/>
  <c r="V60"/>
  <c r="Q60"/>
  <c r="M60"/>
  <c r="V57"/>
  <c r="Q58"/>
  <c r="M58"/>
  <c r="V59"/>
  <c r="Q54"/>
  <c r="M54"/>
  <c r="V58"/>
  <c r="Q61"/>
  <c r="M61"/>
  <c r="V56"/>
  <c r="Q56"/>
  <c r="M56"/>
  <c r="V55"/>
  <c r="Q57"/>
  <c r="M57"/>
  <c r="V54"/>
  <c r="Q55"/>
  <c r="R55"/>
  <c r="M55"/>
  <c r="V51"/>
  <c r="Q51"/>
  <c r="M50"/>
  <c r="V48"/>
  <c r="Q48"/>
  <c r="M48"/>
  <c r="V49"/>
  <c r="Q49"/>
  <c r="M49"/>
  <c r="V50"/>
  <c r="Q50"/>
  <c r="M51"/>
  <c r="R51"/>
  <c r="R50"/>
  <c r="W50"/>
  <c r="X50"/>
  <c r="V47"/>
  <c r="Q47"/>
  <c r="R47"/>
  <c r="M47"/>
  <c r="V44"/>
  <c r="Q43"/>
  <c r="M41"/>
  <c r="V43"/>
  <c r="Q44"/>
  <c r="M42"/>
  <c r="V42"/>
  <c r="Q42"/>
  <c r="M44"/>
  <c r="R44"/>
  <c r="V41"/>
  <c r="Q41"/>
  <c r="M40"/>
  <c r="V40"/>
  <c r="Q40"/>
  <c r="M43"/>
  <c r="R40"/>
  <c r="V36"/>
  <c r="Q36"/>
  <c r="M36"/>
  <c r="V33"/>
  <c r="Q33"/>
  <c r="M33"/>
  <c r="V32"/>
  <c r="Q32"/>
  <c r="M32"/>
  <c r="V29"/>
  <c r="Q29"/>
  <c r="M29"/>
  <c r="V28"/>
  <c r="Q28"/>
  <c r="M28"/>
  <c r="V25"/>
  <c r="Q25"/>
  <c r="R25"/>
  <c r="M25"/>
  <c r="V23"/>
  <c r="Q23"/>
  <c r="M23"/>
  <c r="V19"/>
  <c r="Q19"/>
  <c r="M19"/>
  <c r="V18"/>
  <c r="Q18"/>
  <c r="M18"/>
  <c r="V16"/>
  <c r="Q16"/>
  <c r="M16"/>
  <c r="V17"/>
  <c r="Q17"/>
  <c r="M17"/>
  <c r="V11"/>
  <c r="Q11"/>
  <c r="M11"/>
  <c r="V12"/>
  <c r="Q12"/>
  <c r="M12"/>
  <c r="V13"/>
  <c r="Q13"/>
  <c r="M13"/>
  <c r="R41"/>
  <c r="R22"/>
  <c r="R67"/>
  <c r="R84"/>
  <c r="R92"/>
  <c r="R43"/>
  <c r="R57"/>
  <c r="R64"/>
  <c r="R71"/>
  <c r="R86"/>
  <c r="R95"/>
  <c r="R87"/>
  <c r="R74"/>
  <c r="W86"/>
  <c r="W96"/>
  <c r="W51"/>
  <c r="W25"/>
  <c r="X25"/>
  <c r="W44"/>
  <c r="X44"/>
  <c r="W47"/>
  <c r="X47"/>
  <c r="W55"/>
  <c r="X55"/>
  <c r="W26"/>
  <c r="X26"/>
  <c r="W93"/>
  <c r="X93"/>
  <c r="X92"/>
  <c r="W92"/>
  <c r="W84"/>
  <c r="X84"/>
  <c r="W74"/>
  <c r="X74"/>
  <c r="W67"/>
  <c r="X67"/>
  <c r="W57"/>
  <c r="X57"/>
  <c r="W43"/>
  <c r="X43"/>
  <c r="W41"/>
  <c r="X41"/>
  <c r="X86"/>
  <c r="R16"/>
  <c r="R32"/>
  <c r="R33"/>
  <c r="R36"/>
  <c r="X51"/>
  <c r="R49"/>
  <c r="R48"/>
  <c r="R56"/>
  <c r="R61"/>
  <c r="R54"/>
  <c r="W54"/>
  <c r="R58"/>
  <c r="R60"/>
  <c r="R59"/>
  <c r="W59"/>
  <c r="R69"/>
  <c r="R66"/>
  <c r="R65"/>
  <c r="W65"/>
  <c r="R68"/>
  <c r="R24"/>
  <c r="R73"/>
  <c r="R88"/>
  <c r="X96"/>
  <c r="W95"/>
  <c r="X95"/>
  <c r="W87"/>
  <c r="X87"/>
  <c r="W75"/>
  <c r="X75"/>
  <c r="W71"/>
  <c r="X71"/>
  <c r="W64"/>
  <c r="X64"/>
  <c r="W40"/>
  <c r="X40"/>
  <c r="W22"/>
  <c r="X22"/>
  <c r="X54"/>
  <c r="X59"/>
  <c r="X65"/>
  <c r="R80"/>
  <c r="R13"/>
  <c r="R12"/>
  <c r="R11"/>
  <c r="R17"/>
  <c r="R18"/>
  <c r="R28"/>
  <c r="R42"/>
  <c r="X94"/>
  <c r="X89"/>
  <c r="R19"/>
  <c r="R23"/>
  <c r="R29"/>
  <c r="R72"/>
  <c r="R78"/>
  <c r="X79"/>
  <c r="R81"/>
  <c r="R85"/>
  <c r="W81"/>
  <c r="X81"/>
  <c r="X78"/>
  <c r="W78"/>
  <c r="W23"/>
  <c r="X23"/>
  <c r="W19"/>
  <c r="X19"/>
  <c r="W28"/>
  <c r="X28"/>
  <c r="W18"/>
  <c r="X18"/>
  <c r="W11"/>
  <c r="X11"/>
  <c r="W13"/>
  <c r="X13"/>
  <c r="W24"/>
  <c r="X24"/>
  <c r="W69"/>
  <c r="X69"/>
  <c r="W60"/>
  <c r="X60"/>
  <c r="W56"/>
  <c r="X56"/>
  <c r="W48"/>
  <c r="X48"/>
  <c r="W36"/>
  <c r="X36"/>
  <c r="W32"/>
  <c r="X32"/>
  <c r="W16"/>
  <c r="X16"/>
  <c r="W85"/>
  <c r="X85"/>
  <c r="W72"/>
  <c r="X72"/>
  <c r="W29"/>
  <c r="X29"/>
  <c r="W42"/>
  <c r="X42"/>
  <c r="W17"/>
  <c r="X17"/>
  <c r="W12"/>
  <c r="X12"/>
  <c r="W80"/>
  <c r="X80"/>
  <c r="W88"/>
  <c r="X88"/>
  <c r="W73"/>
  <c r="X73"/>
  <c r="W68"/>
  <c r="X68"/>
  <c r="W66"/>
  <c r="X66"/>
  <c r="W58"/>
  <c r="X58"/>
  <c r="W61"/>
  <c r="X61"/>
  <c r="W49"/>
  <c r="X49"/>
  <c r="W33"/>
  <c r="X33"/>
</calcChain>
</file>

<file path=xl/comments1.xml><?xml version="1.0" encoding="utf-8"?>
<comments xmlns="http://schemas.openxmlformats.org/spreadsheetml/2006/main">
  <authors>
    <author>XPS1530</author>
  </authors>
  <commentLis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K17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J2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 WII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 WII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 WII</t>
        </r>
      </text>
    </comment>
    <comment ref="L32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N4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O4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T4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U4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J5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K5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S5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T5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W5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O54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K56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rpJ23</t>
        </r>
      </text>
    </comment>
    <comment ref="U58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RPJ20</t>
        </r>
      </text>
    </comment>
    <comment ref="N78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O78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K84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K92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O92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P92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T92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J10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K10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J10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 WII</t>
        </r>
      </text>
    </comment>
    <comment ref="K10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 WII</t>
        </r>
      </text>
    </comment>
    <comment ref="L10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 WII</t>
        </r>
      </text>
    </comment>
    <comment ref="L11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N119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O119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K12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O12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P12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T120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N12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O12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</t>
        </r>
      </text>
    </comment>
    <comment ref="O123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K125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K137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rpJ23</t>
        </r>
      </text>
    </comment>
    <comment ref="T138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U138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RPS</t>
        </r>
      </text>
    </comment>
    <comment ref="U146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RPJ20</t>
        </r>
      </text>
    </comment>
    <comment ref="J15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K15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S15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T15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  <comment ref="W151" authorId="0">
      <text>
        <r>
          <rPr>
            <b/>
            <sz val="9"/>
            <color indexed="81"/>
            <rFont val="Tahoma"/>
            <family val="2"/>
            <charset val="238"/>
          </rPr>
          <t>XPS1530:</t>
        </r>
        <r>
          <rPr>
            <sz val="9"/>
            <color indexed="81"/>
            <rFont val="Tahoma"/>
            <family val="2"/>
            <charset val="238"/>
          </rPr>
          <t xml:space="preserve">
RPJ18</t>
        </r>
      </text>
    </comment>
  </commentList>
</comments>
</file>

<file path=xl/sharedStrings.xml><?xml version="1.0" encoding="utf-8"?>
<sst xmlns="http://schemas.openxmlformats.org/spreadsheetml/2006/main" count="465" uniqueCount="179">
  <si>
    <t>w Trójboju Siłowym</t>
  </si>
  <si>
    <t>Lp.</t>
  </si>
  <si>
    <t>Nazwisko</t>
  </si>
  <si>
    <t>Imię</t>
  </si>
  <si>
    <t>Rocznik</t>
  </si>
  <si>
    <t>Klub</t>
  </si>
  <si>
    <t>Waga ciała</t>
  </si>
  <si>
    <t>Wsp. Wilks'a</t>
  </si>
  <si>
    <t>Przysiad</t>
  </si>
  <si>
    <t>Wyciskanie leżąc</t>
  </si>
  <si>
    <t>Dwubój</t>
  </si>
  <si>
    <t>Martwy ciąg</t>
  </si>
  <si>
    <t>Trójbój</t>
  </si>
  <si>
    <t>Punkty</t>
  </si>
  <si>
    <t>Wynik</t>
  </si>
  <si>
    <t>Wilks'a</t>
  </si>
  <si>
    <t>druży- nowe</t>
  </si>
  <si>
    <t>Puławy 4 - 6 marca 2011 r.</t>
  </si>
  <si>
    <t>Lp</t>
  </si>
  <si>
    <t>KLUB</t>
  </si>
  <si>
    <t>KSSSiKW Wiking Starachowice</t>
  </si>
  <si>
    <t>MKS Tur Ryki</t>
  </si>
  <si>
    <t>TKKF Spartakus Nasielsk</t>
  </si>
  <si>
    <t>MKS Bargłów</t>
  </si>
  <si>
    <t>KS Zamek Kurzętnik</t>
  </si>
  <si>
    <t>TKKF Śródmieście Legnica</t>
  </si>
  <si>
    <t>AZS Politechnika Śląska Gliwice</t>
  </si>
  <si>
    <t>KS Wisła Puławy</t>
  </si>
  <si>
    <t>KS Kobra Jass Kościan</t>
  </si>
  <si>
    <t>AZS UMCS Lublin</t>
  </si>
  <si>
    <t>UKS Pover Kużnik Chorzów</t>
  </si>
  <si>
    <t>KS Tęcza-Społem Kielce</t>
  </si>
  <si>
    <t>OWP Michael Warszawa</t>
  </si>
  <si>
    <t>KLASYFIKACJA DRUŻYNOWA KOBIET</t>
  </si>
  <si>
    <t>84+</t>
  </si>
  <si>
    <t>KLASYFIKACJA DRUŻYNOWA MĘŻCZYZN</t>
  </si>
  <si>
    <t>120+</t>
  </si>
  <si>
    <t xml:space="preserve">Nr </t>
  </si>
  <si>
    <t>KS Anmar Warszawa</t>
  </si>
  <si>
    <t>Silezin</t>
  </si>
  <si>
    <t>Aneta</t>
  </si>
  <si>
    <t>Pitek</t>
  </si>
  <si>
    <t>Magdalena</t>
  </si>
  <si>
    <t>Dziura</t>
  </si>
  <si>
    <t>Dominika</t>
  </si>
  <si>
    <t>Kat. wag. 52 kg.</t>
  </si>
  <si>
    <t>Sysa</t>
  </si>
  <si>
    <t>Katarzyna</t>
  </si>
  <si>
    <t>Jurga-Murcha</t>
  </si>
  <si>
    <t>Patrycja</t>
  </si>
  <si>
    <t>Rusztyn</t>
  </si>
  <si>
    <t>Klaudia</t>
  </si>
  <si>
    <t>Mioduszewska</t>
  </si>
  <si>
    <t>Ewa</t>
  </si>
  <si>
    <t>Gal</t>
  </si>
  <si>
    <t>Stanisława</t>
  </si>
  <si>
    <t>Pluta</t>
  </si>
  <si>
    <t>Ziółkowska</t>
  </si>
  <si>
    <t>Agnieszka</t>
  </si>
  <si>
    <t>Kat. wag. 63 kg.</t>
  </si>
  <si>
    <t>Szymkowiak</t>
  </si>
  <si>
    <t>Maria</t>
  </si>
  <si>
    <t>Grzechnik</t>
  </si>
  <si>
    <t>Anna</t>
  </si>
  <si>
    <t>Kat. wag. 72 kg.</t>
  </si>
  <si>
    <t>Sędziak</t>
  </si>
  <si>
    <t>Agata</t>
  </si>
  <si>
    <t>Kat. wag. 84 kg.</t>
  </si>
  <si>
    <t>Bałajzy</t>
  </si>
  <si>
    <t>Kasperska</t>
  </si>
  <si>
    <t>Kamila</t>
  </si>
  <si>
    <t>Kat. wag. +84 kg.</t>
  </si>
  <si>
    <t>Żukowska</t>
  </si>
  <si>
    <t>Kinga</t>
  </si>
  <si>
    <t>Kat. wag. 47 kg.</t>
  </si>
  <si>
    <t>Grupa</t>
  </si>
  <si>
    <t>XXXV Mistrzostwa Polski Kobiet i Mężczyzn</t>
  </si>
  <si>
    <t>Kat. wag. 59 kg.</t>
  </si>
  <si>
    <t xml:space="preserve">Markiewicz </t>
  </si>
  <si>
    <t>Piotr</t>
  </si>
  <si>
    <t>Wszoła</t>
  </si>
  <si>
    <t>Dariusz</t>
  </si>
  <si>
    <t>Polecki</t>
  </si>
  <si>
    <t>Bartosz</t>
  </si>
  <si>
    <t>Synak</t>
  </si>
  <si>
    <t>Jakub</t>
  </si>
  <si>
    <t>Ośmiałowski</t>
  </si>
  <si>
    <t>Paweł</t>
  </si>
  <si>
    <t>Kat. wag. 66 kg.</t>
  </si>
  <si>
    <t>Kęsiak</t>
  </si>
  <si>
    <t>Radosław</t>
  </si>
  <si>
    <t>Janik</t>
  </si>
  <si>
    <t>Golak</t>
  </si>
  <si>
    <t>Dominik</t>
  </si>
  <si>
    <t xml:space="preserve"> KS ANMAR Warszwa</t>
  </si>
  <si>
    <t>Uziełło</t>
  </si>
  <si>
    <t>Grzegorz</t>
  </si>
  <si>
    <t>Dębski</t>
  </si>
  <si>
    <t>Kamil</t>
  </si>
  <si>
    <t>Kat. wag. 74 kg.</t>
  </si>
  <si>
    <t>Szymon</t>
  </si>
  <si>
    <t>Żmijewski</t>
  </si>
  <si>
    <t>Włodzimierz</t>
  </si>
  <si>
    <t>Gałecki</t>
  </si>
  <si>
    <t>Jakimiuk</t>
  </si>
  <si>
    <t>Olech</t>
  </si>
  <si>
    <t>Jarosław</t>
  </si>
  <si>
    <t>Łukasz</t>
  </si>
  <si>
    <t>Budek</t>
  </si>
  <si>
    <t>Marcin</t>
  </si>
  <si>
    <t>Hołupczat</t>
  </si>
  <si>
    <t>Maciej</t>
  </si>
  <si>
    <t>Kat. wag. 83 kg.</t>
  </si>
  <si>
    <t>Kapała</t>
  </si>
  <si>
    <t>Bartłomiej</t>
  </si>
  <si>
    <t>Krzyżanowski</t>
  </si>
  <si>
    <t>Rafał</t>
  </si>
  <si>
    <t>Jarosiewicz</t>
  </si>
  <si>
    <t>Tomasz</t>
  </si>
  <si>
    <t>Kamiński</t>
  </si>
  <si>
    <t>Arkadiusz</t>
  </si>
  <si>
    <t>Olechno</t>
  </si>
  <si>
    <t>Daniel</t>
  </si>
  <si>
    <t>Hektor Białystok</t>
  </si>
  <si>
    <t xml:space="preserve">AZS Politechnika Warszawska </t>
  </si>
  <si>
    <t>12+9</t>
  </si>
  <si>
    <t>12+7</t>
  </si>
  <si>
    <t>Suma</t>
  </si>
  <si>
    <t>6+4</t>
  </si>
  <si>
    <t>8+7+5</t>
  </si>
  <si>
    <t>Kat. wag. 93 kg.</t>
  </si>
  <si>
    <t>Czeluśniak</t>
  </si>
  <si>
    <t>Filip</t>
  </si>
  <si>
    <t>Zimmermann</t>
  </si>
  <si>
    <t>Szczepan</t>
  </si>
  <si>
    <t>Pajerczak</t>
  </si>
  <si>
    <t>Krzysztof</t>
  </si>
  <si>
    <t>Sulima</t>
  </si>
  <si>
    <t>Kat. wag. 105 kg.</t>
  </si>
  <si>
    <t>Lipiński</t>
  </si>
  <si>
    <t>Krystian</t>
  </si>
  <si>
    <t>Wiak</t>
  </si>
  <si>
    <t>Jacek</t>
  </si>
  <si>
    <t>Sochacki</t>
  </si>
  <si>
    <t>Dąbrowski</t>
  </si>
  <si>
    <t>Kowalski</t>
  </si>
  <si>
    <t>Kat. wag. 120 kg.</t>
  </si>
  <si>
    <t>Tomica</t>
  </si>
  <si>
    <t>Przemysław</t>
  </si>
  <si>
    <t>Ceglarek</t>
  </si>
  <si>
    <t>Sławomir</t>
  </si>
  <si>
    <t>Zakrzewski</t>
  </si>
  <si>
    <t>Rabsztyn</t>
  </si>
  <si>
    <t>Adrian</t>
  </si>
  <si>
    <t>Kat. wag. +120 kg.</t>
  </si>
  <si>
    <t>Dzik</t>
  </si>
  <si>
    <t>Emil</t>
  </si>
  <si>
    <t>Grabowski</t>
  </si>
  <si>
    <t xml:space="preserve">Daniel </t>
  </si>
  <si>
    <t>Lipka</t>
  </si>
  <si>
    <t>Wójtowicz</t>
  </si>
  <si>
    <t>Jabłoński</t>
  </si>
  <si>
    <t>AZS Politechnika Warszawa</t>
  </si>
  <si>
    <t>AZS Politechnika  Warszawska</t>
  </si>
  <si>
    <t>105.8</t>
  </si>
  <si>
    <t>9+8</t>
  </si>
  <si>
    <r>
      <rPr>
        <sz val="10"/>
        <color indexed="10"/>
        <rFont val="Arial"/>
        <family val="2"/>
        <charset val="238"/>
      </rPr>
      <t>9</t>
    </r>
    <r>
      <rPr>
        <sz val="10"/>
        <rFont val="Arial"/>
        <family val="2"/>
        <charset val="238"/>
      </rPr>
      <t>+8+7</t>
    </r>
  </si>
  <si>
    <t>POLSKI ZWIĄZEK KULTURYSTYKI, FITNESS I TRÓJBOJU SIŁOWEGO</t>
  </si>
  <si>
    <t>KOBIETY</t>
  </si>
  <si>
    <t>MĘŻCZYŹNI</t>
  </si>
  <si>
    <t>AD</t>
  </si>
  <si>
    <t>KLASYFIKACJA MĘŻCZYZN  WEDŁUG PUNKTACJI WILKS'A</t>
  </si>
  <si>
    <t>KLASYFIKACJA KOBIET OPEN WEDŁUG PUNKTACJI WILKS'A</t>
  </si>
  <si>
    <t>AZS Politechnika Warszawska</t>
  </si>
  <si>
    <t>bad.AD - badanie antydopingowe, wynik tymczasowy</t>
  </si>
  <si>
    <r>
      <t>Sędzia główny zawodów:</t>
    </r>
    <r>
      <rPr>
        <i/>
        <sz val="11"/>
        <color indexed="8"/>
        <rFont val="Czcionka tekstu podstawowego"/>
        <charset val="238"/>
      </rPr>
      <t xml:space="preserve"> Wojciech Kardynalski</t>
    </r>
  </si>
  <si>
    <r>
      <t xml:space="preserve">Wykonał: </t>
    </r>
    <r>
      <rPr>
        <i/>
        <sz val="11"/>
        <color indexed="8"/>
        <rFont val="Czcionka tekstu podstawowego"/>
        <charset val="238"/>
      </rPr>
      <t>Mirosław Grzesiuk</t>
    </r>
  </si>
  <si>
    <r>
      <t xml:space="preserve">Wersja: </t>
    </r>
    <r>
      <rPr>
        <i/>
        <sz val="11"/>
        <color indexed="8"/>
        <rFont val="Czcionka tekstu podstawowego"/>
        <charset val="238"/>
      </rPr>
      <t>1.00</t>
    </r>
  </si>
  <si>
    <t>data; 2011.03.06.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</si>
</sst>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17"/>
      <name val="Arial"/>
      <family val="2"/>
      <charset val="238"/>
    </font>
    <font>
      <sz val="11"/>
      <color indexed="16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color indexed="8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/>
    <xf numFmtId="0" fontId="1" fillId="0" borderId="0"/>
  </cellStyleXfs>
  <cellXfs count="102">
    <xf numFmtId="0" fontId="0" fillId="0" borderId="0" xfId="0"/>
    <xf numFmtId="0" fontId="1" fillId="0" borderId="0" xfId="3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1" xfId="3" applyFont="1" applyBorder="1" applyAlignment="1">
      <alignment horizontal="center" vertical="center"/>
    </xf>
    <xf numFmtId="0" fontId="16" fillId="0" borderId="1" xfId="0" applyFont="1" applyBorder="1"/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wrapText="1"/>
    </xf>
    <xf numFmtId="0" fontId="1" fillId="0" borderId="1" xfId="3" applyBorder="1"/>
    <xf numFmtId="0" fontId="0" fillId="0" borderId="1" xfId="0" applyFont="1" applyBorder="1" applyProtection="1">
      <protection locked="0"/>
    </xf>
    <xf numFmtId="0" fontId="1" fillId="0" borderId="1" xfId="3" applyFont="1" applyBorder="1"/>
    <xf numFmtId="0" fontId="1" fillId="0" borderId="1" xfId="3" applyBorder="1" applyAlignment="1">
      <alignment shrinkToFit="1"/>
    </xf>
    <xf numFmtId="0" fontId="6" fillId="0" borderId="1" xfId="3" applyFont="1" applyBorder="1" applyAlignment="1">
      <alignment horizontal="center" vertical="center" textRotation="90"/>
    </xf>
    <xf numFmtId="0" fontId="7" fillId="0" borderId="1" xfId="3" applyFont="1" applyBorder="1" applyAlignment="1">
      <alignment horizontal="center" vertical="center" wrapText="1"/>
    </xf>
    <xf numFmtId="0" fontId="1" fillId="0" borderId="0" xfId="3" applyFont="1" applyBorder="1"/>
    <xf numFmtId="0" fontId="1" fillId="0" borderId="0" xfId="3" applyBorder="1"/>
    <xf numFmtId="0" fontId="0" fillId="4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ill="1" applyBorder="1" applyAlignment="1" applyProtection="1">
      <alignment horizontal="center"/>
      <protection locked="0"/>
    </xf>
    <xf numFmtId="0" fontId="17" fillId="0" borderId="1" xfId="0" applyFont="1" applyBorder="1"/>
    <xf numFmtId="0" fontId="18" fillId="0" borderId="1" xfId="0" applyFont="1" applyBorder="1"/>
    <xf numFmtId="0" fontId="0" fillId="0" borderId="0" xfId="0" applyBorder="1" applyAlignment="1">
      <alignment horizontal="center"/>
    </xf>
    <xf numFmtId="0" fontId="16" fillId="0" borderId="0" xfId="0" applyFont="1" applyBorder="1"/>
    <xf numFmtId="0" fontId="0" fillId="0" borderId="0" xfId="0" applyBorder="1"/>
    <xf numFmtId="0" fontId="0" fillId="4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4" borderId="0" xfId="0" applyFill="1" applyBorder="1" applyAlignment="1">
      <alignment horizontal="center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Border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1" xfId="3" applyBorder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8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7" fillId="4" borderId="1" xfId="0" applyFont="1" applyFill="1" applyBorder="1"/>
    <xf numFmtId="0" fontId="0" fillId="0" borderId="7" xfId="0" applyFont="1" applyBorder="1"/>
    <xf numFmtId="0" fontId="6" fillId="0" borderId="0" xfId="3" applyFont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 shrinkToFit="1"/>
    </xf>
    <xf numFmtId="0" fontId="6" fillId="5" borderId="1" xfId="3" applyFont="1" applyFill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textRotation="90" wrapText="1"/>
    </xf>
    <xf numFmtId="0" fontId="6" fillId="5" borderId="1" xfId="3" applyFont="1" applyFill="1" applyBorder="1" applyAlignment="1">
      <alignment horizontal="center" vertical="center" textRotation="90"/>
    </xf>
    <xf numFmtId="0" fontId="7" fillId="5" borderId="1" xfId="3" applyFont="1" applyFill="1" applyBorder="1" applyAlignment="1">
      <alignment horizontal="center" vertical="center" wrapText="1"/>
    </xf>
    <xf numFmtId="0" fontId="1" fillId="5" borderId="0" xfId="3" applyFont="1" applyFill="1" applyBorder="1"/>
    <xf numFmtId="0" fontId="1" fillId="5" borderId="0" xfId="3" applyFill="1" applyBorder="1"/>
    <xf numFmtId="0" fontId="1" fillId="5" borderId="0" xfId="3" applyFill="1" applyBorder="1" applyAlignment="1">
      <alignment shrinkToFit="1"/>
    </xf>
    <xf numFmtId="0" fontId="0" fillId="0" borderId="2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1" xfId="3" applyFont="1" applyBorder="1"/>
    <xf numFmtId="0" fontId="6" fillId="0" borderId="0" xfId="3" applyFont="1" applyBorder="1"/>
    <xf numFmtId="0" fontId="6" fillId="5" borderId="0" xfId="3" applyFont="1" applyFill="1" applyBorder="1"/>
    <xf numFmtId="0" fontId="13" fillId="0" borderId="0" xfId="3" applyFont="1" applyFill="1"/>
    <xf numFmtId="0" fontId="13" fillId="0" borderId="0" xfId="3" applyFont="1"/>
    <xf numFmtId="0" fontId="14" fillId="0" borderId="0" xfId="3" applyFont="1" applyAlignment="1">
      <alignment horizontal="center"/>
    </xf>
    <xf numFmtId="0" fontId="14" fillId="4" borderId="0" xfId="3" applyFont="1" applyFill="1" applyAlignment="1">
      <alignment horizontal="center"/>
    </xf>
    <xf numFmtId="0" fontId="0" fillId="0" borderId="0" xfId="0" applyFill="1"/>
    <xf numFmtId="0" fontId="4" fillId="0" borderId="0" xfId="3" applyFont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wrapText="1"/>
    </xf>
    <xf numFmtId="0" fontId="6" fillId="5" borderId="2" xfId="3" applyFont="1" applyFill="1" applyBorder="1" applyAlignment="1">
      <alignment horizontal="center" vertical="center"/>
    </xf>
    <xf numFmtId="0" fontId="6" fillId="5" borderId="9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/>
    </xf>
    <xf numFmtId="0" fontId="6" fillId="0" borderId="1" xfId="3" applyFont="1" applyBorder="1" applyAlignment="1">
      <alignment horizontal="center" vertical="center" textRotation="90"/>
    </xf>
    <xf numFmtId="0" fontId="6" fillId="0" borderId="1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6" borderId="4" xfId="0" applyFont="1" applyFill="1" applyBorder="1" applyAlignment="1">
      <alignment horizontal="center"/>
    </xf>
  </cellXfs>
  <cellStyles count="4">
    <cellStyle name="ConditionalStyle_1" xfId="1"/>
    <cellStyle name="Excel Built-in Bad" xfId="2"/>
    <cellStyle name="Excel Built-in Normal" xfId="3"/>
    <cellStyle name="Normalny" xfId="0" builtinId="0"/>
  </cellStyles>
  <dxfs count="187"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16"/>
      </font>
      <fill>
        <patternFill patternType="solid">
          <fgColor indexed="31"/>
          <bgColor indexed="4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16"/>
      </font>
      <fill>
        <patternFill patternType="solid">
          <fgColor indexed="31"/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PS1530/Downloads/zgloszenie_PP_TS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gloszenie_herk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PJW_WL_2011_NIKE_ZAG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głoszenie"/>
      <sheetName val="Przykład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głoszenie"/>
      <sheetName val="Przykład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Zgłoszenie"/>
      <sheetName val="Przykła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199"/>
  <sheetViews>
    <sheetView tabSelected="1" topLeftCell="A178" zoomScaleNormal="100" workbookViewId="0">
      <selection activeCell="W137" sqref="W137"/>
    </sheetView>
  </sheetViews>
  <sheetFormatPr defaultColWidth="9.42578125" defaultRowHeight="14.25" customHeight="1"/>
  <cols>
    <col min="1" max="1" width="4" style="1" customWidth="1"/>
    <col min="2" max="2" width="29.42578125" style="1" customWidth="1"/>
    <col min="3" max="3" width="11.7109375" style="1" customWidth="1"/>
    <col min="4" max="4" width="7.42578125" style="1" customWidth="1"/>
    <col min="5" max="5" width="27.7109375" style="1" customWidth="1"/>
    <col min="6" max="6" width="7.5703125" style="1" customWidth="1"/>
    <col min="7" max="7" width="9.42578125" style="1"/>
    <col min="8" max="8" width="3.7109375" style="1" customWidth="1"/>
    <col min="9" max="9" width="5.5703125" style="1" customWidth="1"/>
    <col min="10" max="10" width="6.7109375" style="1" customWidth="1"/>
    <col min="11" max="11" width="8.28515625" style="1" customWidth="1"/>
    <col min="12" max="12" width="8.140625" style="1" customWidth="1"/>
    <col min="13" max="17" width="6.7109375" style="1" customWidth="1"/>
    <col min="18" max="18" width="7.85546875" style="1" customWidth="1"/>
    <col min="19" max="19" width="6.7109375" style="1" customWidth="1"/>
    <col min="20" max="20" width="7.85546875" style="1" customWidth="1"/>
    <col min="21" max="21" width="8" style="1" customWidth="1"/>
    <col min="22" max="22" width="6.7109375" style="1" customWidth="1"/>
    <col min="23" max="23" width="8.28515625" style="1" customWidth="1"/>
    <col min="24" max="24" width="10.5703125" style="1" customWidth="1"/>
    <col min="25" max="25" width="6.42578125" style="1" customWidth="1"/>
    <col min="26" max="16384" width="9.42578125" style="1"/>
  </cols>
  <sheetData>
    <row r="2" spans="1:25" ht="9" customHeight="1"/>
    <row r="3" spans="1:25" s="54" customFormat="1" ht="14.25" customHeight="1">
      <c r="A3" s="76" t="s">
        <v>167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5" ht="18" customHeight="1">
      <c r="A4" s="77" t="s">
        <v>76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ht="18" customHeight="1">
      <c r="A5" s="77" t="s">
        <v>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ht="15.75" customHeight="1" thickBot="1">
      <c r="A6" s="78" t="s">
        <v>17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ht="21.75" customHeight="1" thickBot="1">
      <c r="A7" s="79" t="s">
        <v>1</v>
      </c>
      <c r="B7" s="81" t="s">
        <v>2</v>
      </c>
      <c r="C7" s="81" t="s">
        <v>3</v>
      </c>
      <c r="D7" s="82" t="s">
        <v>4</v>
      </c>
      <c r="E7" s="81" t="s">
        <v>5</v>
      </c>
      <c r="F7" s="83" t="s">
        <v>6</v>
      </c>
      <c r="G7" s="83" t="s">
        <v>7</v>
      </c>
      <c r="H7" s="86" t="s">
        <v>75</v>
      </c>
      <c r="I7" s="83" t="s">
        <v>37</v>
      </c>
      <c r="J7" s="81" t="s">
        <v>8</v>
      </c>
      <c r="K7" s="81"/>
      <c r="L7" s="81"/>
      <c r="M7" s="81"/>
      <c r="N7" s="81" t="s">
        <v>9</v>
      </c>
      <c r="O7" s="81"/>
      <c r="P7" s="81"/>
      <c r="Q7" s="81"/>
      <c r="R7" s="88" t="s">
        <v>10</v>
      </c>
      <c r="S7" s="81" t="s">
        <v>11</v>
      </c>
      <c r="T7" s="81"/>
      <c r="U7" s="81"/>
      <c r="V7" s="81"/>
      <c r="W7" s="89" t="s">
        <v>12</v>
      </c>
      <c r="X7" s="83" t="s">
        <v>13</v>
      </c>
      <c r="Y7" s="83"/>
    </row>
    <row r="8" spans="1:25" ht="30" customHeight="1">
      <c r="A8" s="80"/>
      <c r="B8" s="81"/>
      <c r="C8" s="81"/>
      <c r="D8" s="82"/>
      <c r="E8" s="81"/>
      <c r="F8" s="83"/>
      <c r="G8" s="83"/>
      <c r="H8" s="86"/>
      <c r="I8" s="83"/>
      <c r="J8" s="13">
        <v>1</v>
      </c>
      <c r="K8" s="13">
        <v>2</v>
      </c>
      <c r="L8" s="13">
        <v>3</v>
      </c>
      <c r="M8" s="13" t="s">
        <v>14</v>
      </c>
      <c r="N8" s="13">
        <v>1</v>
      </c>
      <c r="O8" s="13">
        <v>2</v>
      </c>
      <c r="P8" s="13">
        <v>3</v>
      </c>
      <c r="Q8" s="13" t="s">
        <v>14</v>
      </c>
      <c r="R8" s="88"/>
      <c r="S8" s="13">
        <v>1</v>
      </c>
      <c r="T8" s="13">
        <v>2</v>
      </c>
      <c r="U8" s="13">
        <v>3</v>
      </c>
      <c r="V8" s="13" t="s">
        <v>14</v>
      </c>
      <c r="W8" s="90"/>
      <c r="X8" s="16" t="s">
        <v>15</v>
      </c>
      <c r="Y8" s="22" t="s">
        <v>16</v>
      </c>
    </row>
    <row r="9" spans="1:25" ht="17.25" customHeight="1">
      <c r="A9" s="56"/>
      <c r="B9" s="84" t="s">
        <v>168</v>
      </c>
      <c r="C9" s="85"/>
      <c r="D9" s="57"/>
      <c r="E9" s="58"/>
      <c r="F9" s="59"/>
      <c r="G9" s="59"/>
      <c r="H9" s="60"/>
      <c r="I9" s="59"/>
      <c r="J9" s="58"/>
      <c r="K9" s="58"/>
      <c r="L9" s="58"/>
      <c r="M9" s="58"/>
      <c r="N9" s="58"/>
      <c r="O9" s="58"/>
      <c r="P9" s="58"/>
      <c r="Q9" s="58"/>
      <c r="R9" s="61"/>
      <c r="S9" s="58"/>
      <c r="T9" s="58"/>
      <c r="U9" s="58"/>
      <c r="V9" s="58"/>
      <c r="W9" s="58"/>
      <c r="X9" s="59"/>
      <c r="Y9" s="62"/>
    </row>
    <row r="10" spans="1:25" ht="15" customHeight="1">
      <c r="A10" s="13"/>
      <c r="B10" s="14" t="s">
        <v>74</v>
      </c>
      <c r="C10" s="13"/>
      <c r="D10" s="15"/>
      <c r="E10" s="13"/>
      <c r="F10" s="16"/>
      <c r="G10" s="16"/>
      <c r="H10" s="16"/>
      <c r="I10" s="16"/>
      <c r="J10" s="13"/>
      <c r="K10" s="13"/>
      <c r="L10" s="13"/>
      <c r="M10" s="13"/>
      <c r="N10" s="13"/>
      <c r="O10" s="13"/>
      <c r="P10" s="13"/>
      <c r="Q10" s="13"/>
      <c r="R10" s="21"/>
      <c r="S10" s="13"/>
      <c r="T10" s="13"/>
      <c r="U10" s="13"/>
      <c r="V10" s="13"/>
      <c r="W10" s="13"/>
      <c r="X10" s="16"/>
      <c r="Y10" s="22"/>
    </row>
    <row r="11" spans="1:25" ht="14.25" customHeight="1">
      <c r="A11" s="3">
        <v>1</v>
      </c>
      <c r="B11" s="11" t="s">
        <v>43</v>
      </c>
      <c r="C11" s="11" t="s">
        <v>44</v>
      </c>
      <c r="D11" s="12">
        <v>1990</v>
      </c>
      <c r="E11" s="6" t="s">
        <v>29</v>
      </c>
      <c r="F11" s="17">
        <v>46.6</v>
      </c>
      <c r="G11" s="17">
        <v>1.3532</v>
      </c>
      <c r="H11" s="17">
        <v>1</v>
      </c>
      <c r="I11" s="17">
        <v>50</v>
      </c>
      <c r="J11" s="17">
        <v>100</v>
      </c>
      <c r="K11" s="17">
        <v>-105</v>
      </c>
      <c r="L11" s="17">
        <v>-110</v>
      </c>
      <c r="M11" s="17">
        <f t="shared" ref="M11:M26" si="0">IF(OR(J11&gt;0,K11&gt;0,L11&gt;0),MAX(J11:L11),0)</f>
        <v>100</v>
      </c>
      <c r="N11" s="17">
        <v>40</v>
      </c>
      <c r="O11" s="17">
        <v>45</v>
      </c>
      <c r="P11" s="17">
        <v>-50</v>
      </c>
      <c r="Q11" s="17">
        <f t="shared" ref="Q11:Q26" si="1">IF(OR(N11&gt;0,O11&gt;0,P11&gt;0),MAX(N11:P11),0)</f>
        <v>45</v>
      </c>
      <c r="R11" s="17">
        <f t="shared" ref="R11:R26" si="2">IF(AND(M11&gt;0,Q11&gt;0),M11+Q11,0)</f>
        <v>145</v>
      </c>
      <c r="S11" s="17">
        <v>100</v>
      </c>
      <c r="T11" s="17">
        <v>110</v>
      </c>
      <c r="U11" s="17">
        <v>120</v>
      </c>
      <c r="V11" s="17">
        <f t="shared" ref="V11:V26" si="3">IF(OR(S11&gt;0,T11&gt;0,U11&gt;0),MAX(S11:U11),0)</f>
        <v>120</v>
      </c>
      <c r="W11" s="68">
        <f t="shared" ref="W11:W26" si="4">IF(AND(R11&gt;0,V11&gt;0),R11+V11,0)</f>
        <v>265</v>
      </c>
      <c r="X11" s="19">
        <f>G11*W11</f>
        <v>358.59800000000001</v>
      </c>
      <c r="Y11" s="17">
        <v>12</v>
      </c>
    </row>
    <row r="12" spans="1:25" ht="14.25" customHeight="1">
      <c r="A12" s="3">
        <v>2</v>
      </c>
      <c r="B12" s="11" t="s">
        <v>41</v>
      </c>
      <c r="C12" s="11" t="s">
        <v>42</v>
      </c>
      <c r="D12" s="12">
        <v>1991</v>
      </c>
      <c r="E12" s="4" t="s">
        <v>20</v>
      </c>
      <c r="F12" s="17">
        <v>46.7</v>
      </c>
      <c r="G12" s="17">
        <v>1.3511</v>
      </c>
      <c r="H12" s="17">
        <v>1</v>
      </c>
      <c r="I12" s="17">
        <v>49</v>
      </c>
      <c r="J12" s="17">
        <v>90</v>
      </c>
      <c r="K12" s="17">
        <v>-100</v>
      </c>
      <c r="L12" s="17">
        <v>-100</v>
      </c>
      <c r="M12" s="17">
        <f t="shared" si="0"/>
        <v>90</v>
      </c>
      <c r="N12" s="17">
        <v>35</v>
      </c>
      <c r="O12" s="17">
        <v>42.5</v>
      </c>
      <c r="P12" s="17">
        <v>-45</v>
      </c>
      <c r="Q12" s="17">
        <f t="shared" si="1"/>
        <v>42.5</v>
      </c>
      <c r="R12" s="17">
        <f t="shared" si="2"/>
        <v>132.5</v>
      </c>
      <c r="S12" s="17">
        <v>90</v>
      </c>
      <c r="T12" s="17">
        <v>100</v>
      </c>
      <c r="U12" s="17">
        <v>110</v>
      </c>
      <c r="V12" s="17">
        <f t="shared" si="3"/>
        <v>110</v>
      </c>
      <c r="W12" s="68">
        <f t="shared" si="4"/>
        <v>242.5</v>
      </c>
      <c r="X12" s="19">
        <f>G12*W12</f>
        <v>327.64175</v>
      </c>
      <c r="Y12" s="17">
        <v>9</v>
      </c>
    </row>
    <row r="13" spans="1:25" ht="14.25" customHeight="1">
      <c r="A13" s="3"/>
      <c r="B13" s="11" t="s">
        <v>39</v>
      </c>
      <c r="C13" s="11" t="s">
        <v>40</v>
      </c>
      <c r="D13" s="12">
        <v>1992</v>
      </c>
      <c r="E13" s="4" t="s">
        <v>20</v>
      </c>
      <c r="F13" s="17">
        <v>34.299999999999997</v>
      </c>
      <c r="G13" s="17">
        <v>1.6133</v>
      </c>
      <c r="H13" s="17">
        <v>1</v>
      </c>
      <c r="I13" s="17">
        <v>19</v>
      </c>
      <c r="J13" s="17">
        <v>-100</v>
      </c>
      <c r="K13" s="17">
        <v>-100</v>
      </c>
      <c r="L13" s="17">
        <v>100</v>
      </c>
      <c r="M13" s="17">
        <f t="shared" si="0"/>
        <v>100</v>
      </c>
      <c r="N13" s="17">
        <v>-25</v>
      </c>
      <c r="O13" s="17">
        <v>25</v>
      </c>
      <c r="P13" s="17">
        <v>-40</v>
      </c>
      <c r="Q13" s="17">
        <f t="shared" si="1"/>
        <v>25</v>
      </c>
      <c r="R13" s="17">
        <f t="shared" si="2"/>
        <v>125</v>
      </c>
      <c r="S13" s="17"/>
      <c r="T13" s="17"/>
      <c r="U13" s="17"/>
      <c r="V13" s="17">
        <f t="shared" si="3"/>
        <v>0</v>
      </c>
      <c r="W13" s="68">
        <f t="shared" si="4"/>
        <v>0</v>
      </c>
      <c r="X13" s="19">
        <f>G13*W13</f>
        <v>0</v>
      </c>
      <c r="Y13" s="17"/>
    </row>
    <row r="14" spans="1:25" ht="14.25" customHeight="1">
      <c r="A14" s="3"/>
      <c r="B14" s="11"/>
      <c r="C14" s="11"/>
      <c r="D14" s="12"/>
      <c r="E14" s="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68"/>
      <c r="X14" s="19"/>
      <c r="Y14" s="17"/>
    </row>
    <row r="15" spans="1:25" ht="14.25" customHeight="1">
      <c r="A15" s="3"/>
      <c r="B15" s="14" t="s">
        <v>45</v>
      </c>
      <c r="C15" s="6"/>
      <c r="D15" s="6"/>
      <c r="E15" s="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68"/>
      <c r="X15" s="19"/>
      <c r="Y15" s="17"/>
    </row>
    <row r="16" spans="1:25" ht="14.25" customHeight="1">
      <c r="A16" s="3">
        <v>1</v>
      </c>
      <c r="B16" s="11" t="s">
        <v>48</v>
      </c>
      <c r="C16" s="11" t="s">
        <v>49</v>
      </c>
      <c r="D16" s="12">
        <v>1982</v>
      </c>
      <c r="E16" s="6" t="s">
        <v>28</v>
      </c>
      <c r="F16" s="17">
        <v>51.2</v>
      </c>
      <c r="G16" s="17">
        <v>1.2616000000000001</v>
      </c>
      <c r="H16" s="17">
        <v>1</v>
      </c>
      <c r="I16" s="17">
        <v>60</v>
      </c>
      <c r="J16" s="17">
        <v>-135</v>
      </c>
      <c r="K16" s="17">
        <v>135</v>
      </c>
      <c r="L16" s="17">
        <v>145</v>
      </c>
      <c r="M16" s="17">
        <f t="shared" si="0"/>
        <v>145</v>
      </c>
      <c r="N16" s="17">
        <v>67.5</v>
      </c>
      <c r="O16" s="17">
        <v>-70</v>
      </c>
      <c r="P16" s="17">
        <v>70</v>
      </c>
      <c r="Q16" s="17">
        <f t="shared" si="1"/>
        <v>70</v>
      </c>
      <c r="R16" s="17">
        <f t="shared" si="2"/>
        <v>215</v>
      </c>
      <c r="S16" s="17">
        <v>140</v>
      </c>
      <c r="T16" s="17">
        <v>145</v>
      </c>
      <c r="U16" s="17">
        <v>-150</v>
      </c>
      <c r="V16" s="17">
        <f t="shared" si="3"/>
        <v>145</v>
      </c>
      <c r="W16" s="68">
        <f t="shared" si="4"/>
        <v>360</v>
      </c>
      <c r="X16" s="19">
        <f>G16*W16</f>
        <v>454.17600000000004</v>
      </c>
      <c r="Y16" s="17">
        <v>12</v>
      </c>
    </row>
    <row r="17" spans="1:26" ht="14.25" customHeight="1">
      <c r="A17" s="3">
        <v>2</v>
      </c>
      <c r="B17" s="11" t="s">
        <v>46</v>
      </c>
      <c r="C17" s="11" t="s">
        <v>47</v>
      </c>
      <c r="D17" s="12">
        <v>1978</v>
      </c>
      <c r="E17" s="6" t="s">
        <v>28</v>
      </c>
      <c r="F17" s="17">
        <v>51.5</v>
      </c>
      <c r="G17" s="17">
        <v>1.256</v>
      </c>
      <c r="H17" s="17">
        <v>1</v>
      </c>
      <c r="I17" s="17">
        <v>10</v>
      </c>
      <c r="J17" s="17">
        <v>150</v>
      </c>
      <c r="K17" s="17">
        <v>160</v>
      </c>
      <c r="L17" s="17">
        <v>-170</v>
      </c>
      <c r="M17" s="17">
        <f t="shared" si="0"/>
        <v>160</v>
      </c>
      <c r="N17" s="17">
        <v>67.5</v>
      </c>
      <c r="O17" s="17">
        <v>-72.5</v>
      </c>
      <c r="P17" s="17">
        <v>-72.5</v>
      </c>
      <c r="Q17" s="17">
        <f t="shared" si="1"/>
        <v>67.5</v>
      </c>
      <c r="R17" s="17">
        <f t="shared" si="2"/>
        <v>227.5</v>
      </c>
      <c r="S17" s="17">
        <v>115</v>
      </c>
      <c r="T17" s="17">
        <v>127.5</v>
      </c>
      <c r="U17" s="17">
        <v>-135</v>
      </c>
      <c r="V17" s="17">
        <f t="shared" si="3"/>
        <v>127.5</v>
      </c>
      <c r="W17" s="68">
        <f t="shared" si="4"/>
        <v>355</v>
      </c>
      <c r="X17" s="19">
        <f>G17*W17</f>
        <v>445.88</v>
      </c>
      <c r="Y17" s="17">
        <v>9</v>
      </c>
    </row>
    <row r="18" spans="1:26" ht="14.25" customHeight="1">
      <c r="A18" s="3">
        <v>3</v>
      </c>
      <c r="B18" s="11" t="s">
        <v>50</v>
      </c>
      <c r="C18" s="11" t="s">
        <v>51</v>
      </c>
      <c r="D18" s="12">
        <v>1993</v>
      </c>
      <c r="E18" s="4" t="s">
        <v>20</v>
      </c>
      <c r="F18" s="17">
        <v>51.9</v>
      </c>
      <c r="G18" s="17">
        <v>1.2484</v>
      </c>
      <c r="H18" s="17">
        <v>1</v>
      </c>
      <c r="I18" s="17">
        <v>6</v>
      </c>
      <c r="J18" s="17">
        <v>-100</v>
      </c>
      <c r="K18" s="17">
        <v>100</v>
      </c>
      <c r="L18" s="17">
        <v>110</v>
      </c>
      <c r="M18" s="17">
        <f t="shared" si="0"/>
        <v>110</v>
      </c>
      <c r="N18" s="17">
        <v>45</v>
      </c>
      <c r="O18" s="17">
        <v>50</v>
      </c>
      <c r="P18" s="17">
        <v>-55</v>
      </c>
      <c r="Q18" s="17">
        <f t="shared" si="1"/>
        <v>50</v>
      </c>
      <c r="R18" s="17">
        <f t="shared" si="2"/>
        <v>160</v>
      </c>
      <c r="S18" s="17">
        <v>120</v>
      </c>
      <c r="T18" s="17">
        <v>131</v>
      </c>
      <c r="U18" s="17">
        <v>135</v>
      </c>
      <c r="V18" s="17">
        <f t="shared" si="3"/>
        <v>135</v>
      </c>
      <c r="W18" s="68">
        <f t="shared" si="4"/>
        <v>295</v>
      </c>
      <c r="X18" s="19">
        <f>G18*W18</f>
        <v>368.27799999999996</v>
      </c>
      <c r="Y18" s="17">
        <v>8</v>
      </c>
    </row>
    <row r="19" spans="1:26" ht="14.25" customHeight="1">
      <c r="A19" s="3">
        <v>4</v>
      </c>
      <c r="B19" s="11" t="s">
        <v>52</v>
      </c>
      <c r="C19" s="11" t="s">
        <v>53</v>
      </c>
      <c r="D19" s="12">
        <v>1989</v>
      </c>
      <c r="E19" s="4" t="s">
        <v>23</v>
      </c>
      <c r="F19" s="17">
        <v>49.6</v>
      </c>
      <c r="G19" s="17">
        <v>1.2925</v>
      </c>
      <c r="H19" s="17">
        <v>1</v>
      </c>
      <c r="I19" s="17">
        <v>25</v>
      </c>
      <c r="J19" s="17">
        <v>-80</v>
      </c>
      <c r="K19" s="17">
        <v>90</v>
      </c>
      <c r="L19" s="17">
        <v>100</v>
      </c>
      <c r="M19" s="17">
        <f t="shared" si="0"/>
        <v>100</v>
      </c>
      <c r="N19" s="17">
        <v>37.5</v>
      </c>
      <c r="O19" s="17">
        <v>42.5</v>
      </c>
      <c r="P19" s="17">
        <v>45</v>
      </c>
      <c r="Q19" s="17">
        <f t="shared" si="1"/>
        <v>45</v>
      </c>
      <c r="R19" s="17">
        <f t="shared" si="2"/>
        <v>145</v>
      </c>
      <c r="S19" s="17">
        <v>100</v>
      </c>
      <c r="T19" s="17">
        <v>110</v>
      </c>
      <c r="U19" s="17">
        <v>-117.5</v>
      </c>
      <c r="V19" s="17">
        <f t="shared" si="3"/>
        <v>110</v>
      </c>
      <c r="W19" s="68">
        <f t="shared" si="4"/>
        <v>255</v>
      </c>
      <c r="X19" s="19">
        <f>G19*W19</f>
        <v>329.58749999999998</v>
      </c>
      <c r="Y19" s="17">
        <v>7</v>
      </c>
    </row>
    <row r="20" spans="1:26" ht="14.25" customHeight="1">
      <c r="A20" s="3"/>
      <c r="B20" s="11"/>
      <c r="C20" s="11"/>
      <c r="D20" s="12"/>
      <c r="E20" s="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68"/>
      <c r="X20" s="19"/>
      <c r="Y20" s="17"/>
    </row>
    <row r="21" spans="1:26" ht="14.25" customHeight="1">
      <c r="A21" s="3"/>
      <c r="B21" s="14" t="s">
        <v>59</v>
      </c>
      <c r="C21" s="6"/>
      <c r="D21" s="6"/>
      <c r="E21" s="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68"/>
      <c r="X21" s="19"/>
      <c r="Y21" s="17"/>
    </row>
    <row r="22" spans="1:26" ht="14.25" customHeight="1">
      <c r="A22" s="3">
        <v>1</v>
      </c>
      <c r="B22" s="11" t="s">
        <v>57</v>
      </c>
      <c r="C22" s="11" t="s">
        <v>58</v>
      </c>
      <c r="D22" s="12">
        <v>1984</v>
      </c>
      <c r="E22" s="6" t="s">
        <v>32</v>
      </c>
      <c r="F22" s="17">
        <v>57.6</v>
      </c>
      <c r="G22" s="17">
        <v>1.1509</v>
      </c>
      <c r="H22" s="17">
        <v>2</v>
      </c>
      <c r="I22" s="17">
        <v>13</v>
      </c>
      <c r="J22" s="17">
        <v>160</v>
      </c>
      <c r="K22" s="17">
        <v>-167.5</v>
      </c>
      <c r="L22" s="17">
        <v>167.5</v>
      </c>
      <c r="M22" s="17">
        <f t="shared" si="0"/>
        <v>167.5</v>
      </c>
      <c r="N22" s="17">
        <v>70</v>
      </c>
      <c r="O22" s="17">
        <v>75</v>
      </c>
      <c r="P22" s="17">
        <v>-80</v>
      </c>
      <c r="Q22" s="17">
        <f t="shared" si="1"/>
        <v>75</v>
      </c>
      <c r="R22" s="17">
        <f t="shared" si="2"/>
        <v>242.5</v>
      </c>
      <c r="S22" s="17">
        <v>170</v>
      </c>
      <c r="T22" s="17">
        <v>177.5</v>
      </c>
      <c r="U22" s="17">
        <v>-182.5</v>
      </c>
      <c r="V22" s="17">
        <f t="shared" si="3"/>
        <v>177.5</v>
      </c>
      <c r="W22" s="68">
        <f t="shared" si="4"/>
        <v>420</v>
      </c>
      <c r="X22" s="19">
        <f>G22*W22</f>
        <v>483.37800000000004</v>
      </c>
      <c r="Y22" s="17">
        <v>12</v>
      </c>
      <c r="Z22" s="1" t="s">
        <v>170</v>
      </c>
    </row>
    <row r="23" spans="1:26" ht="14.25" customHeight="1">
      <c r="A23" s="3">
        <v>2</v>
      </c>
      <c r="B23" s="11" t="s">
        <v>60</v>
      </c>
      <c r="C23" s="11" t="s">
        <v>61</v>
      </c>
      <c r="D23" s="12">
        <v>1961</v>
      </c>
      <c r="E23" s="6" t="s">
        <v>28</v>
      </c>
      <c r="F23" s="17">
        <v>62.5</v>
      </c>
      <c r="G23" s="17">
        <v>1.0805</v>
      </c>
      <c r="H23" s="17">
        <v>2</v>
      </c>
      <c r="I23" s="17">
        <v>31</v>
      </c>
      <c r="J23" s="17">
        <v>135</v>
      </c>
      <c r="K23" s="17">
        <v>145</v>
      </c>
      <c r="L23" s="17">
        <v>155</v>
      </c>
      <c r="M23" s="17">
        <f t="shared" si="0"/>
        <v>155</v>
      </c>
      <c r="N23" s="17">
        <v>77.5</v>
      </c>
      <c r="O23" s="17">
        <v>80</v>
      </c>
      <c r="P23" s="17">
        <v>82.5</v>
      </c>
      <c r="Q23" s="17">
        <f t="shared" si="1"/>
        <v>82.5</v>
      </c>
      <c r="R23" s="17">
        <f t="shared" si="2"/>
        <v>237.5</v>
      </c>
      <c r="S23" s="17">
        <v>140</v>
      </c>
      <c r="T23" s="17">
        <v>145</v>
      </c>
      <c r="U23" s="17">
        <v>150</v>
      </c>
      <c r="V23" s="17">
        <f t="shared" si="3"/>
        <v>150</v>
      </c>
      <c r="W23" s="68">
        <f t="shared" si="4"/>
        <v>387.5</v>
      </c>
      <c r="X23" s="19">
        <f>G23*W23</f>
        <v>418.69375000000002</v>
      </c>
      <c r="Y23" s="17">
        <v>9</v>
      </c>
    </row>
    <row r="24" spans="1:26" ht="14.25" customHeight="1">
      <c r="A24" s="3">
        <v>3</v>
      </c>
      <c r="B24" s="11" t="s">
        <v>56</v>
      </c>
      <c r="C24" s="11" t="s">
        <v>47</v>
      </c>
      <c r="D24" s="12">
        <v>1985</v>
      </c>
      <c r="E24" s="6" t="s">
        <v>31</v>
      </c>
      <c r="F24" s="17">
        <v>57.6</v>
      </c>
      <c r="G24" s="17">
        <v>1.1509</v>
      </c>
      <c r="H24" s="17">
        <v>2</v>
      </c>
      <c r="I24" s="17">
        <v>24</v>
      </c>
      <c r="J24" s="17">
        <v>145</v>
      </c>
      <c r="K24" s="17">
        <v>-157.5</v>
      </c>
      <c r="L24" s="17">
        <v>-157.5</v>
      </c>
      <c r="M24" s="17">
        <f t="shared" si="0"/>
        <v>145</v>
      </c>
      <c r="N24" s="17">
        <v>52.5</v>
      </c>
      <c r="O24" s="17">
        <v>62.5</v>
      </c>
      <c r="P24" s="17">
        <v>65</v>
      </c>
      <c r="Q24" s="17">
        <f t="shared" si="1"/>
        <v>65</v>
      </c>
      <c r="R24" s="17">
        <f t="shared" si="2"/>
        <v>210</v>
      </c>
      <c r="S24" s="17">
        <v>147.5</v>
      </c>
      <c r="T24" s="17">
        <v>155</v>
      </c>
      <c r="U24" s="17">
        <v>162.5</v>
      </c>
      <c r="V24" s="17">
        <f t="shared" si="3"/>
        <v>162.5</v>
      </c>
      <c r="W24" s="68">
        <f t="shared" si="4"/>
        <v>372.5</v>
      </c>
      <c r="X24" s="19">
        <f>G24*W24</f>
        <v>428.71025000000003</v>
      </c>
      <c r="Y24" s="17">
        <v>8</v>
      </c>
    </row>
    <row r="25" spans="1:26" ht="14.25" customHeight="1">
      <c r="A25" s="3">
        <v>4</v>
      </c>
      <c r="B25" s="11" t="s">
        <v>62</v>
      </c>
      <c r="C25" s="11" t="s">
        <v>63</v>
      </c>
      <c r="D25" s="12">
        <v>1981</v>
      </c>
      <c r="E25" s="6" t="s">
        <v>32</v>
      </c>
      <c r="F25" s="17">
        <v>58.4</v>
      </c>
      <c r="G25" s="17">
        <v>1.1386000000000001</v>
      </c>
      <c r="H25" s="17">
        <v>2</v>
      </c>
      <c r="I25" s="17">
        <v>1</v>
      </c>
      <c r="J25" s="17">
        <v>130</v>
      </c>
      <c r="K25" s="17">
        <v>140</v>
      </c>
      <c r="L25" s="17">
        <v>-145</v>
      </c>
      <c r="M25" s="17">
        <f t="shared" si="0"/>
        <v>140</v>
      </c>
      <c r="N25" s="17">
        <v>65</v>
      </c>
      <c r="O25" s="17">
        <v>67.5</v>
      </c>
      <c r="P25" s="17">
        <v>70</v>
      </c>
      <c r="Q25" s="17">
        <f t="shared" si="1"/>
        <v>70</v>
      </c>
      <c r="R25" s="17">
        <f t="shared" si="2"/>
        <v>210</v>
      </c>
      <c r="S25" s="17">
        <v>140</v>
      </c>
      <c r="T25" s="17">
        <v>150</v>
      </c>
      <c r="U25" s="17">
        <v>-157.5</v>
      </c>
      <c r="V25" s="17">
        <f t="shared" si="3"/>
        <v>150</v>
      </c>
      <c r="W25" s="68">
        <f t="shared" si="4"/>
        <v>360</v>
      </c>
      <c r="X25" s="19">
        <f>G25*W25</f>
        <v>409.89600000000002</v>
      </c>
      <c r="Y25" s="17">
        <v>7</v>
      </c>
    </row>
    <row r="26" spans="1:26" ht="14.25" customHeight="1">
      <c r="A26" s="3">
        <v>5</v>
      </c>
      <c r="B26" s="11" t="s">
        <v>54</v>
      </c>
      <c r="C26" s="11" t="s">
        <v>55</v>
      </c>
      <c r="D26" s="12">
        <v>1961</v>
      </c>
      <c r="E26" s="6" t="s">
        <v>30</v>
      </c>
      <c r="F26" s="17">
        <v>59</v>
      </c>
      <c r="G26" s="17">
        <v>1.1294999999999999</v>
      </c>
      <c r="H26" s="17">
        <v>2</v>
      </c>
      <c r="I26" s="17">
        <v>47</v>
      </c>
      <c r="J26" s="17">
        <v>120</v>
      </c>
      <c r="K26" s="17">
        <v>-130</v>
      </c>
      <c r="L26" s="17">
        <v>-130</v>
      </c>
      <c r="M26" s="17">
        <f t="shared" si="0"/>
        <v>120</v>
      </c>
      <c r="N26" s="17">
        <v>60</v>
      </c>
      <c r="O26" s="17">
        <v>65</v>
      </c>
      <c r="P26" s="17">
        <v>-67.5</v>
      </c>
      <c r="Q26" s="17">
        <f t="shared" si="1"/>
        <v>65</v>
      </c>
      <c r="R26" s="17">
        <f t="shared" si="2"/>
        <v>185</v>
      </c>
      <c r="S26" s="17">
        <v>160</v>
      </c>
      <c r="T26" s="17">
        <v>-165</v>
      </c>
      <c r="U26" s="17">
        <v>-165</v>
      </c>
      <c r="V26" s="17">
        <f t="shared" si="3"/>
        <v>160</v>
      </c>
      <c r="W26" s="68">
        <f t="shared" si="4"/>
        <v>345</v>
      </c>
      <c r="X26" s="19">
        <f>G26*W26</f>
        <v>389.67750000000001</v>
      </c>
      <c r="Y26" s="17">
        <v>6</v>
      </c>
    </row>
    <row r="27" spans="1:26" ht="14.25" customHeight="1">
      <c r="A27" s="3"/>
      <c r="B27" s="11"/>
      <c r="C27" s="11"/>
      <c r="D27" s="12"/>
      <c r="E27" s="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8"/>
      <c r="X27" s="19"/>
      <c r="Y27" s="17"/>
    </row>
    <row r="28" spans="1:26" ht="14.25" customHeight="1">
      <c r="A28" s="3"/>
      <c r="B28" s="14" t="s">
        <v>64</v>
      </c>
      <c r="C28" s="6"/>
      <c r="D28" s="6"/>
      <c r="E28" s="6"/>
      <c r="F28" s="17"/>
      <c r="G28" s="17"/>
      <c r="H28" s="17"/>
      <c r="I28" s="17"/>
      <c r="J28" s="17"/>
      <c r="K28" s="17"/>
      <c r="L28" s="17"/>
      <c r="M28" s="17">
        <f t="shared" ref="M28:M33" si="5">IF(OR(J28&gt;0,K28&gt;0,L28&gt;0),MAX(J28:L28),0)</f>
        <v>0</v>
      </c>
      <c r="N28" s="17"/>
      <c r="O28" s="17"/>
      <c r="P28" s="17"/>
      <c r="Q28" s="17">
        <f t="shared" ref="Q28:Q33" si="6">IF(OR(N28&gt;0,O28&gt;0,P28&gt;0),MAX(N28:P28),0)</f>
        <v>0</v>
      </c>
      <c r="R28" s="17">
        <f t="shared" ref="R28:R33" si="7">IF(AND(M28&gt;0,Q28&gt;0),M28+Q28,0)</f>
        <v>0</v>
      </c>
      <c r="S28" s="17"/>
      <c r="T28" s="17"/>
      <c r="U28" s="17"/>
      <c r="V28" s="17">
        <f t="shared" ref="V28:V33" si="8">IF(OR(S28&gt;0,T28&gt;0,U28&gt;0),MAX(S28:U28),0)</f>
        <v>0</v>
      </c>
      <c r="W28" s="68">
        <f t="shared" ref="W28:W33" si="9">IF(AND(R28&gt;0,V28&gt;0),R28+V28,0)</f>
        <v>0</v>
      </c>
      <c r="X28" s="19">
        <f>G28*W28</f>
        <v>0</v>
      </c>
      <c r="Y28" s="17"/>
    </row>
    <row r="29" spans="1:26" ht="14.25" customHeight="1">
      <c r="A29" s="3">
        <v>1</v>
      </c>
      <c r="B29" s="11" t="s">
        <v>65</v>
      </c>
      <c r="C29" s="11" t="s">
        <v>66</v>
      </c>
      <c r="D29" s="12">
        <v>1989</v>
      </c>
      <c r="E29" s="6" t="s">
        <v>28</v>
      </c>
      <c r="F29" s="17">
        <v>68.2</v>
      </c>
      <c r="G29" s="17">
        <v>1.0130999999999999</v>
      </c>
      <c r="H29" s="17">
        <v>2</v>
      </c>
      <c r="I29" s="17">
        <v>8</v>
      </c>
      <c r="J29" s="17">
        <v>110</v>
      </c>
      <c r="K29" s="17">
        <v>120</v>
      </c>
      <c r="L29" s="17">
        <v>130</v>
      </c>
      <c r="M29" s="17">
        <f t="shared" si="5"/>
        <v>130</v>
      </c>
      <c r="N29" s="17">
        <v>70</v>
      </c>
      <c r="O29" s="17">
        <v>75</v>
      </c>
      <c r="P29" s="17">
        <v>-77.5</v>
      </c>
      <c r="Q29" s="17">
        <f t="shared" si="6"/>
        <v>75</v>
      </c>
      <c r="R29" s="17">
        <f t="shared" si="7"/>
        <v>205</v>
      </c>
      <c r="S29" s="17">
        <v>110</v>
      </c>
      <c r="T29" s="17">
        <v>120</v>
      </c>
      <c r="U29" s="17">
        <v>130</v>
      </c>
      <c r="V29" s="17">
        <f t="shared" si="8"/>
        <v>130</v>
      </c>
      <c r="W29" s="68">
        <f t="shared" si="9"/>
        <v>335</v>
      </c>
      <c r="X29" s="19">
        <f>G29*W29</f>
        <v>339.38849999999996</v>
      </c>
      <c r="Y29" s="17">
        <v>12</v>
      </c>
    </row>
    <row r="30" spans="1:26" ht="14.25" customHeight="1">
      <c r="A30" s="3"/>
      <c r="B30" s="11"/>
      <c r="C30" s="11"/>
      <c r="D30" s="1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68"/>
      <c r="X30" s="19"/>
      <c r="Y30" s="17"/>
    </row>
    <row r="31" spans="1:26" ht="14.25" customHeight="1">
      <c r="A31" s="3"/>
      <c r="B31" s="14" t="s">
        <v>67</v>
      </c>
      <c r="C31" s="18"/>
      <c r="D31" s="12"/>
      <c r="E31" s="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68"/>
      <c r="X31" s="19"/>
      <c r="Y31" s="17"/>
    </row>
    <row r="32" spans="1:26" ht="14.25" customHeight="1">
      <c r="A32" s="3"/>
      <c r="B32" s="11" t="s">
        <v>68</v>
      </c>
      <c r="C32" s="11" t="s">
        <v>63</v>
      </c>
      <c r="D32" s="12">
        <v>1982</v>
      </c>
      <c r="E32" s="6" t="s">
        <v>31</v>
      </c>
      <c r="F32" s="17">
        <v>83.5</v>
      </c>
      <c r="G32" s="17">
        <v>0.89439999999999997</v>
      </c>
      <c r="H32" s="17">
        <v>2</v>
      </c>
      <c r="I32" s="17">
        <v>51</v>
      </c>
      <c r="J32" s="17">
        <v>-200</v>
      </c>
      <c r="K32" s="17">
        <v>-200</v>
      </c>
      <c r="L32" s="17">
        <v>200</v>
      </c>
      <c r="M32" s="17">
        <f t="shared" si="5"/>
        <v>200</v>
      </c>
      <c r="N32" s="17">
        <v>-140</v>
      </c>
      <c r="O32" s="17">
        <v>-140</v>
      </c>
      <c r="P32" s="17">
        <v>-140</v>
      </c>
      <c r="Q32" s="17">
        <f t="shared" si="6"/>
        <v>0</v>
      </c>
      <c r="R32" s="17">
        <f t="shared" si="7"/>
        <v>0</v>
      </c>
      <c r="S32" s="17">
        <v>170</v>
      </c>
      <c r="T32" s="17">
        <v>180</v>
      </c>
      <c r="U32" s="17">
        <v>-187.5</v>
      </c>
      <c r="V32" s="17">
        <f t="shared" si="8"/>
        <v>180</v>
      </c>
      <c r="W32" s="68">
        <f t="shared" si="9"/>
        <v>0</v>
      </c>
      <c r="X32" s="19">
        <f>G32*W32</f>
        <v>0</v>
      </c>
      <c r="Y32" s="17"/>
      <c r="Z32" s="1" t="s">
        <v>170</v>
      </c>
    </row>
    <row r="33" spans="1:26" ht="14.25" customHeight="1">
      <c r="A33" s="3"/>
      <c r="B33" s="11" t="s">
        <v>69</v>
      </c>
      <c r="C33" s="11" t="s">
        <v>70</v>
      </c>
      <c r="D33" s="12">
        <v>1992</v>
      </c>
      <c r="E33" s="6" t="s">
        <v>28</v>
      </c>
      <c r="F33" s="17">
        <v>80.400000000000006</v>
      </c>
      <c r="G33" s="17">
        <v>0.91249999999999998</v>
      </c>
      <c r="H33" s="17">
        <v>2</v>
      </c>
      <c r="I33" s="17">
        <v>41</v>
      </c>
      <c r="J33" s="17">
        <v>155</v>
      </c>
      <c r="K33" s="17">
        <v>-165</v>
      </c>
      <c r="L33" s="17">
        <v>165</v>
      </c>
      <c r="M33" s="17">
        <f t="shared" si="5"/>
        <v>165</v>
      </c>
      <c r="N33" s="17">
        <v>-70</v>
      </c>
      <c r="O33" s="17">
        <v>-70</v>
      </c>
      <c r="P33" s="17">
        <v>-70</v>
      </c>
      <c r="Q33" s="17">
        <f t="shared" si="6"/>
        <v>0</v>
      </c>
      <c r="R33" s="17">
        <f t="shared" si="7"/>
        <v>0</v>
      </c>
      <c r="S33" s="17">
        <v>145</v>
      </c>
      <c r="T33" s="17">
        <v>152.5</v>
      </c>
      <c r="U33" s="17">
        <v>-160</v>
      </c>
      <c r="V33" s="17">
        <f t="shared" si="8"/>
        <v>152.5</v>
      </c>
      <c r="W33" s="68">
        <f t="shared" si="9"/>
        <v>0</v>
      </c>
      <c r="X33" s="19">
        <f>G33*W33</f>
        <v>0</v>
      </c>
      <c r="Y33" s="17"/>
    </row>
    <row r="34" spans="1:26" ht="14.25" customHeight="1">
      <c r="A34" s="3"/>
      <c r="B34" s="11"/>
      <c r="C34" s="11"/>
      <c r="D34" s="12"/>
      <c r="E34" s="2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68"/>
      <c r="X34" s="19"/>
      <c r="Y34" s="17"/>
    </row>
    <row r="35" spans="1:26" ht="15" customHeight="1">
      <c r="A35" s="3"/>
      <c r="B35" s="14" t="s">
        <v>71</v>
      </c>
      <c r="C35" s="6"/>
      <c r="D35" s="6"/>
      <c r="E35" s="6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68"/>
      <c r="X35" s="19"/>
      <c r="Y35" s="17"/>
    </row>
    <row r="36" spans="1:26" ht="14.25" customHeight="1">
      <c r="A36" s="3">
        <v>1</v>
      </c>
      <c r="B36" s="11" t="s">
        <v>72</v>
      </c>
      <c r="C36" s="11" t="s">
        <v>73</v>
      </c>
      <c r="D36" s="12">
        <v>1996</v>
      </c>
      <c r="E36" s="4" t="s">
        <v>20</v>
      </c>
      <c r="F36" s="17">
        <v>95.6</v>
      </c>
      <c r="G36" s="17">
        <v>0.84460000000000002</v>
      </c>
      <c r="H36" s="17">
        <v>2</v>
      </c>
      <c r="I36" s="17">
        <v>59</v>
      </c>
      <c r="J36" s="17">
        <v>-150</v>
      </c>
      <c r="K36" s="17">
        <v>150</v>
      </c>
      <c r="L36" s="17">
        <v>-170</v>
      </c>
      <c r="M36" s="17">
        <f>IF(OR(J36&gt;0,K36&gt;0,L36&gt;0),MAX(J36:L36),0)</f>
        <v>150</v>
      </c>
      <c r="N36" s="17">
        <v>45</v>
      </c>
      <c r="O36" s="17">
        <v>-50</v>
      </c>
      <c r="P36" s="17">
        <v>0</v>
      </c>
      <c r="Q36" s="17">
        <f>IF(OR(N36&gt;0,O36&gt;0,P36&gt;0),MAX(N36:P36),0)</f>
        <v>45</v>
      </c>
      <c r="R36" s="17">
        <f>IF(AND(M36&gt;0,Q36&gt;0),M36+Q36,0)</f>
        <v>195</v>
      </c>
      <c r="S36" s="17">
        <v>120</v>
      </c>
      <c r="T36" s="17">
        <v>140</v>
      </c>
      <c r="U36" s="17">
        <v>0</v>
      </c>
      <c r="V36" s="17">
        <f>IF(OR(S36&gt;0,T36&gt;0,U36&gt;0),MAX(S36:U36),0)</f>
        <v>140</v>
      </c>
      <c r="W36" s="68">
        <f>IF(AND(R36&gt;0,V36&gt;0),R36+V36,0)</f>
        <v>335</v>
      </c>
      <c r="X36" s="19">
        <f>G36*W36</f>
        <v>282.94100000000003</v>
      </c>
      <c r="Y36" s="17">
        <v>12</v>
      </c>
    </row>
    <row r="37" spans="1:26" ht="14.25" customHeight="1">
      <c r="A37" s="30"/>
      <c r="B37" s="66"/>
      <c r="C37" s="67"/>
      <c r="D37" s="40"/>
      <c r="E37" s="6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69"/>
      <c r="X37" s="23"/>
      <c r="Y37" s="24"/>
    </row>
    <row r="38" spans="1:26" ht="17.25" customHeight="1">
      <c r="A38" s="63"/>
      <c r="B38" s="84" t="s">
        <v>169</v>
      </c>
      <c r="C38" s="85"/>
      <c r="D38" s="64"/>
      <c r="E38" s="65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70"/>
      <c r="X38" s="63"/>
      <c r="Y38" s="64"/>
    </row>
    <row r="39" spans="1:26" ht="14.25" customHeight="1">
      <c r="A39" s="3"/>
      <c r="B39" s="14" t="s">
        <v>77</v>
      </c>
      <c r="C39" s="6"/>
      <c r="D39" s="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68"/>
      <c r="X39" s="19"/>
      <c r="Y39" s="17"/>
    </row>
    <row r="40" spans="1:26" ht="14.25" customHeight="1">
      <c r="A40" s="3">
        <v>1</v>
      </c>
      <c r="B40" s="11" t="s">
        <v>80</v>
      </c>
      <c r="C40" s="11" t="s">
        <v>81</v>
      </c>
      <c r="D40" s="12">
        <v>1978</v>
      </c>
      <c r="E40" s="4" t="s">
        <v>25</v>
      </c>
      <c r="F40" s="17">
        <v>57.6</v>
      </c>
      <c r="G40" s="17">
        <v>0.88590000000000002</v>
      </c>
      <c r="H40" s="17">
        <v>1</v>
      </c>
      <c r="I40" s="17">
        <v>34</v>
      </c>
      <c r="J40" s="17">
        <v>240</v>
      </c>
      <c r="K40" s="17">
        <v>-250</v>
      </c>
      <c r="L40" s="17">
        <v>250</v>
      </c>
      <c r="M40" s="17">
        <f t="shared" ref="M40:M69" si="10">IF(OR(J40&gt;0,K40&gt;0,L40&gt;0),MAX(J40:L40),0)</f>
        <v>250</v>
      </c>
      <c r="N40" s="17">
        <v>160</v>
      </c>
      <c r="O40" s="17">
        <v>170</v>
      </c>
      <c r="P40" s="17">
        <v>-175</v>
      </c>
      <c r="Q40" s="17">
        <f t="shared" ref="Q40:Q69" si="11">IF(OR(N40&gt;0,O40&gt;0,P40&gt;0),MAX(N40:P40),0)</f>
        <v>170</v>
      </c>
      <c r="R40" s="17">
        <f t="shared" ref="R40:R69" si="12">IF(AND(M40&gt;0,Q40&gt;0),M40+Q40,0)</f>
        <v>420</v>
      </c>
      <c r="S40" s="17">
        <v>200</v>
      </c>
      <c r="T40" s="17">
        <v>207.5</v>
      </c>
      <c r="U40" s="17">
        <v>212.5</v>
      </c>
      <c r="V40" s="17">
        <f t="shared" ref="V40:V69" si="13">IF(OR(S40&gt;0,T40&gt;0,U40&gt;0),MAX(S40:U40),0)</f>
        <v>212.5</v>
      </c>
      <c r="W40" s="68">
        <f t="shared" ref="W40:W69" si="14">IF(AND(R40&gt;0,V40&gt;0),R40+V40,0)</f>
        <v>632.5</v>
      </c>
      <c r="X40" s="19">
        <f>G40*W40</f>
        <v>560.33175000000006</v>
      </c>
      <c r="Y40" s="17">
        <v>12</v>
      </c>
    </row>
    <row r="41" spans="1:26" ht="14.25" customHeight="1">
      <c r="A41" s="3">
        <v>2</v>
      </c>
      <c r="B41" s="11" t="s">
        <v>86</v>
      </c>
      <c r="C41" s="11" t="s">
        <v>87</v>
      </c>
      <c r="D41" s="12">
        <v>1977</v>
      </c>
      <c r="E41" s="6" t="s">
        <v>31</v>
      </c>
      <c r="F41" s="17">
        <v>58.6</v>
      </c>
      <c r="G41" s="17">
        <v>0.87170000000000003</v>
      </c>
      <c r="H41" s="17">
        <v>1</v>
      </c>
      <c r="I41" s="17">
        <v>45</v>
      </c>
      <c r="J41" s="17">
        <v>240</v>
      </c>
      <c r="K41" s="17">
        <v>250</v>
      </c>
      <c r="L41" s="17">
        <v>-257.5</v>
      </c>
      <c r="M41" s="17">
        <f t="shared" si="10"/>
        <v>250</v>
      </c>
      <c r="N41" s="17">
        <v>130</v>
      </c>
      <c r="O41" s="17">
        <v>140</v>
      </c>
      <c r="P41" s="17">
        <v>150</v>
      </c>
      <c r="Q41" s="17">
        <f t="shared" si="11"/>
        <v>150</v>
      </c>
      <c r="R41" s="17">
        <f t="shared" si="12"/>
        <v>400</v>
      </c>
      <c r="S41" s="17">
        <v>210</v>
      </c>
      <c r="T41" s="17">
        <v>220</v>
      </c>
      <c r="U41" s="17">
        <v>-235</v>
      </c>
      <c r="V41" s="17">
        <f t="shared" si="13"/>
        <v>220</v>
      </c>
      <c r="W41" s="68">
        <f t="shared" si="14"/>
        <v>620</v>
      </c>
      <c r="X41" s="19">
        <f>G41*W41</f>
        <v>540.45400000000006</v>
      </c>
      <c r="Y41" s="17">
        <v>9</v>
      </c>
      <c r="Z41" s="1" t="s">
        <v>170</v>
      </c>
    </row>
    <row r="42" spans="1:26" ht="14.25" customHeight="1">
      <c r="A42" s="3">
        <v>3</v>
      </c>
      <c r="B42" s="11" t="s">
        <v>84</v>
      </c>
      <c r="C42" s="11" t="s">
        <v>85</v>
      </c>
      <c r="D42" s="12">
        <v>1984</v>
      </c>
      <c r="E42" s="6" t="s">
        <v>28</v>
      </c>
      <c r="F42" s="17">
        <v>58.2</v>
      </c>
      <c r="G42" s="17">
        <v>0.87729999999999997</v>
      </c>
      <c r="H42" s="17">
        <v>1</v>
      </c>
      <c r="I42" s="17">
        <v>56</v>
      </c>
      <c r="J42" s="17">
        <v>215</v>
      </c>
      <c r="K42" s="17">
        <v>225</v>
      </c>
      <c r="L42" s="17">
        <v>230</v>
      </c>
      <c r="M42" s="17">
        <f t="shared" si="10"/>
        <v>230</v>
      </c>
      <c r="N42" s="17">
        <v>127.5</v>
      </c>
      <c r="O42" s="17">
        <v>132.5</v>
      </c>
      <c r="P42" s="17">
        <v>137.5</v>
      </c>
      <c r="Q42" s="17">
        <f t="shared" si="11"/>
        <v>137.5</v>
      </c>
      <c r="R42" s="17">
        <f t="shared" si="12"/>
        <v>367.5</v>
      </c>
      <c r="S42" s="17">
        <v>175</v>
      </c>
      <c r="T42" s="17">
        <v>185</v>
      </c>
      <c r="U42" s="17">
        <v>192.5</v>
      </c>
      <c r="V42" s="17">
        <f t="shared" si="13"/>
        <v>192.5</v>
      </c>
      <c r="W42" s="68">
        <f t="shared" si="14"/>
        <v>560</v>
      </c>
      <c r="X42" s="19">
        <f>G42*W42</f>
        <v>491.28800000000001</v>
      </c>
      <c r="Y42" s="17">
        <v>8</v>
      </c>
    </row>
    <row r="43" spans="1:26" ht="14.25" customHeight="1">
      <c r="A43" s="3">
        <v>4</v>
      </c>
      <c r="B43" s="11" t="s">
        <v>78</v>
      </c>
      <c r="C43" s="11" t="s">
        <v>79</v>
      </c>
      <c r="D43" s="12">
        <v>1974</v>
      </c>
      <c r="E43" s="4" t="s">
        <v>24</v>
      </c>
      <c r="F43" s="17">
        <v>59</v>
      </c>
      <c r="G43" s="17">
        <v>0.86619999999999997</v>
      </c>
      <c r="H43" s="17">
        <v>1</v>
      </c>
      <c r="I43" s="17">
        <v>42</v>
      </c>
      <c r="J43" s="17">
        <v>180</v>
      </c>
      <c r="K43" s="17">
        <v>-182.5</v>
      </c>
      <c r="L43" s="17">
        <v>190</v>
      </c>
      <c r="M43" s="17">
        <f t="shared" si="10"/>
        <v>190</v>
      </c>
      <c r="N43" s="17">
        <v>100</v>
      </c>
      <c r="O43" s="17">
        <v>105</v>
      </c>
      <c r="P43" s="17">
        <v>-110</v>
      </c>
      <c r="Q43" s="17">
        <f t="shared" si="11"/>
        <v>105</v>
      </c>
      <c r="R43" s="17">
        <f t="shared" si="12"/>
        <v>295</v>
      </c>
      <c r="S43" s="17">
        <v>205</v>
      </c>
      <c r="T43" s="17">
        <v>221</v>
      </c>
      <c r="U43" s="17">
        <v>225</v>
      </c>
      <c r="V43" s="17">
        <f t="shared" si="13"/>
        <v>225</v>
      </c>
      <c r="W43" s="68">
        <f t="shared" si="14"/>
        <v>520</v>
      </c>
      <c r="X43" s="19">
        <f>G43*W43</f>
        <v>450.42399999999998</v>
      </c>
      <c r="Y43" s="17">
        <v>7</v>
      </c>
    </row>
    <row r="44" spans="1:26" ht="14.25" customHeight="1">
      <c r="A44" s="3">
        <v>5</v>
      </c>
      <c r="B44" s="11" t="s">
        <v>82</v>
      </c>
      <c r="C44" s="11" t="s">
        <v>83</v>
      </c>
      <c r="D44" s="12">
        <v>1988</v>
      </c>
      <c r="E44" s="4" t="s">
        <v>25</v>
      </c>
      <c r="F44" s="17">
        <v>59</v>
      </c>
      <c r="G44" s="17">
        <v>0.86619999999999997</v>
      </c>
      <c r="H44" s="17">
        <v>1</v>
      </c>
      <c r="I44" s="17">
        <v>59</v>
      </c>
      <c r="J44" s="17">
        <v>-215</v>
      </c>
      <c r="K44" s="17">
        <v>215</v>
      </c>
      <c r="L44" s="17">
        <v>-220</v>
      </c>
      <c r="M44" s="17">
        <f t="shared" si="10"/>
        <v>215</v>
      </c>
      <c r="N44" s="17">
        <v>-135</v>
      </c>
      <c r="O44" s="17">
        <v>-135</v>
      </c>
      <c r="P44" s="17">
        <v>-135</v>
      </c>
      <c r="Q44" s="17">
        <f t="shared" si="11"/>
        <v>0</v>
      </c>
      <c r="R44" s="17">
        <f t="shared" si="12"/>
        <v>0</v>
      </c>
      <c r="S44" s="17">
        <v>0</v>
      </c>
      <c r="T44" s="17">
        <v>0</v>
      </c>
      <c r="U44" s="17">
        <v>0</v>
      </c>
      <c r="V44" s="17">
        <f t="shared" si="13"/>
        <v>0</v>
      </c>
      <c r="W44" s="68">
        <f t="shared" si="14"/>
        <v>0</v>
      </c>
      <c r="X44" s="19">
        <f>G44*W44</f>
        <v>0</v>
      </c>
      <c r="Y44" s="17"/>
    </row>
    <row r="45" spans="1:26" ht="14.25" customHeight="1">
      <c r="A45" s="3"/>
      <c r="B45" s="11"/>
      <c r="C45" s="11"/>
      <c r="D45" s="12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68"/>
      <c r="X45" s="19"/>
      <c r="Y45" s="17"/>
    </row>
    <row r="46" spans="1:26" ht="14.25" customHeight="1">
      <c r="A46" s="3"/>
      <c r="B46" s="14" t="s">
        <v>88</v>
      </c>
      <c r="C46" s="6"/>
      <c r="D46" s="6"/>
      <c r="E46" s="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68"/>
      <c r="X46" s="19"/>
      <c r="Y46" s="17"/>
    </row>
    <row r="47" spans="1:26" ht="14.25" customHeight="1">
      <c r="A47" s="3">
        <v>1</v>
      </c>
      <c r="B47" s="11" t="s">
        <v>92</v>
      </c>
      <c r="C47" s="11" t="s">
        <v>93</v>
      </c>
      <c r="D47" s="12">
        <v>1982</v>
      </c>
      <c r="E47" s="6" t="s">
        <v>94</v>
      </c>
      <c r="F47" s="17">
        <v>62.3</v>
      </c>
      <c r="G47" s="17">
        <v>0.8246</v>
      </c>
      <c r="H47" s="17">
        <v>1</v>
      </c>
      <c r="I47" s="17">
        <v>29</v>
      </c>
      <c r="J47" s="17">
        <v>200</v>
      </c>
      <c r="K47" s="17">
        <v>220</v>
      </c>
      <c r="L47" s="17">
        <v>230</v>
      </c>
      <c r="M47" s="17">
        <f t="shared" si="10"/>
        <v>230</v>
      </c>
      <c r="N47" s="17">
        <v>130</v>
      </c>
      <c r="O47" s="17">
        <v>135</v>
      </c>
      <c r="P47" s="17">
        <v>140</v>
      </c>
      <c r="Q47" s="17">
        <f t="shared" si="11"/>
        <v>140</v>
      </c>
      <c r="R47" s="17">
        <f t="shared" si="12"/>
        <v>370</v>
      </c>
      <c r="S47" s="17">
        <v>-200</v>
      </c>
      <c r="T47" s="17">
        <v>205</v>
      </c>
      <c r="U47" s="17">
        <v>215</v>
      </c>
      <c r="V47" s="17">
        <f t="shared" si="13"/>
        <v>215</v>
      </c>
      <c r="W47" s="68">
        <f t="shared" si="14"/>
        <v>585</v>
      </c>
      <c r="X47" s="19">
        <f>G47*W47</f>
        <v>482.39100000000002</v>
      </c>
      <c r="Y47" s="17">
        <v>12</v>
      </c>
      <c r="Z47" s="1" t="s">
        <v>170</v>
      </c>
    </row>
    <row r="48" spans="1:26" ht="14.25" customHeight="1">
      <c r="A48" s="3">
        <v>2</v>
      </c>
      <c r="B48" s="11" t="s">
        <v>95</v>
      </c>
      <c r="C48" s="11" t="s">
        <v>96</v>
      </c>
      <c r="D48" s="12">
        <v>1975</v>
      </c>
      <c r="E48" s="6" t="s">
        <v>31</v>
      </c>
      <c r="F48" s="17">
        <v>65.7</v>
      </c>
      <c r="G48" s="17">
        <v>0.78810000000000002</v>
      </c>
      <c r="H48" s="17">
        <v>1</v>
      </c>
      <c r="I48" s="17">
        <v>22</v>
      </c>
      <c r="J48" s="17">
        <v>200</v>
      </c>
      <c r="K48" s="17">
        <v>-210</v>
      </c>
      <c r="L48" s="17">
        <v>-210</v>
      </c>
      <c r="M48" s="17">
        <f t="shared" si="10"/>
        <v>200</v>
      </c>
      <c r="N48" s="17">
        <v>-122.5</v>
      </c>
      <c r="O48" s="17">
        <v>122.5</v>
      </c>
      <c r="P48" s="17">
        <v>130</v>
      </c>
      <c r="Q48" s="17">
        <f t="shared" si="11"/>
        <v>130</v>
      </c>
      <c r="R48" s="17">
        <f t="shared" si="12"/>
        <v>330</v>
      </c>
      <c r="S48" s="17">
        <v>220</v>
      </c>
      <c r="T48" s="17">
        <v>227.5</v>
      </c>
      <c r="U48" s="17">
        <v>-230</v>
      </c>
      <c r="V48" s="17">
        <f t="shared" si="13"/>
        <v>227.5</v>
      </c>
      <c r="W48" s="68">
        <f t="shared" si="14"/>
        <v>557.5</v>
      </c>
      <c r="X48" s="19">
        <f>G48*W48</f>
        <v>439.36574999999999</v>
      </c>
      <c r="Y48" s="17">
        <v>9</v>
      </c>
    </row>
    <row r="49" spans="1:26" ht="14.25" customHeight="1">
      <c r="A49" s="3">
        <v>3</v>
      </c>
      <c r="B49" s="11" t="s">
        <v>91</v>
      </c>
      <c r="C49" s="11" t="s">
        <v>81</v>
      </c>
      <c r="D49" s="12">
        <v>1983</v>
      </c>
      <c r="E49" s="6" t="s">
        <v>29</v>
      </c>
      <c r="F49" s="17">
        <v>63.4</v>
      </c>
      <c r="G49" s="17">
        <v>0.81220000000000003</v>
      </c>
      <c r="H49" s="17">
        <v>1</v>
      </c>
      <c r="I49" s="17">
        <v>5</v>
      </c>
      <c r="J49" s="17">
        <v>200</v>
      </c>
      <c r="K49" s="17">
        <v>205</v>
      </c>
      <c r="L49" s="17">
        <v>-210</v>
      </c>
      <c r="M49" s="17">
        <f t="shared" si="10"/>
        <v>205</v>
      </c>
      <c r="N49" s="17">
        <v>-125</v>
      </c>
      <c r="O49" s="17">
        <v>125</v>
      </c>
      <c r="P49" s="17">
        <v>130</v>
      </c>
      <c r="Q49" s="17">
        <f t="shared" si="11"/>
        <v>130</v>
      </c>
      <c r="R49" s="17">
        <f t="shared" si="12"/>
        <v>335</v>
      </c>
      <c r="S49" s="17">
        <v>195</v>
      </c>
      <c r="T49" s="17">
        <v>200</v>
      </c>
      <c r="U49" s="17">
        <v>-205</v>
      </c>
      <c r="V49" s="17">
        <f t="shared" si="13"/>
        <v>200</v>
      </c>
      <c r="W49" s="68">
        <f t="shared" si="14"/>
        <v>535</v>
      </c>
      <c r="X49" s="19">
        <f>G49*W49</f>
        <v>434.52700000000004</v>
      </c>
      <c r="Y49" s="17">
        <v>8</v>
      </c>
    </row>
    <row r="50" spans="1:26" ht="14.25" customHeight="1">
      <c r="A50" s="3">
        <v>4</v>
      </c>
      <c r="B50" s="11" t="s">
        <v>97</v>
      </c>
      <c r="C50" s="11" t="s">
        <v>98</v>
      </c>
      <c r="D50" s="12">
        <v>1993</v>
      </c>
      <c r="E50" s="6" t="s">
        <v>32</v>
      </c>
      <c r="F50" s="17">
        <v>65.599999999999994</v>
      </c>
      <c r="G50" s="17">
        <v>0.78910000000000002</v>
      </c>
      <c r="H50" s="17">
        <v>1</v>
      </c>
      <c r="I50" s="17">
        <v>4</v>
      </c>
      <c r="J50" s="17">
        <v>200</v>
      </c>
      <c r="K50" s="17">
        <v>210</v>
      </c>
      <c r="L50" s="17">
        <v>-217.5</v>
      </c>
      <c r="M50" s="17">
        <f t="shared" si="10"/>
        <v>210</v>
      </c>
      <c r="N50" s="17">
        <v>100</v>
      </c>
      <c r="O50" s="17">
        <v>105</v>
      </c>
      <c r="P50" s="17">
        <v>-110</v>
      </c>
      <c r="Q50" s="17">
        <f t="shared" si="11"/>
        <v>105</v>
      </c>
      <c r="R50" s="17">
        <f t="shared" si="12"/>
        <v>315</v>
      </c>
      <c r="S50" s="17">
        <v>195</v>
      </c>
      <c r="T50" s="17">
        <v>205</v>
      </c>
      <c r="U50" s="17">
        <v>-210</v>
      </c>
      <c r="V50" s="17">
        <f t="shared" si="13"/>
        <v>205</v>
      </c>
      <c r="W50" s="68">
        <f t="shared" si="14"/>
        <v>520</v>
      </c>
      <c r="X50" s="19">
        <f>G50*W50</f>
        <v>410.33199999999999</v>
      </c>
      <c r="Y50" s="17">
        <v>7</v>
      </c>
    </row>
    <row r="51" spans="1:26" ht="14.25" customHeight="1">
      <c r="A51" s="3">
        <v>5</v>
      </c>
      <c r="B51" s="25" t="s">
        <v>89</v>
      </c>
      <c r="C51" s="11" t="s">
        <v>90</v>
      </c>
      <c r="D51" s="12">
        <v>1987</v>
      </c>
      <c r="E51" s="6" t="s">
        <v>28</v>
      </c>
      <c r="F51" s="17">
        <v>63.5</v>
      </c>
      <c r="G51" s="17">
        <v>0.81110000000000004</v>
      </c>
      <c r="H51" s="17">
        <v>1</v>
      </c>
      <c r="I51" s="17">
        <v>51</v>
      </c>
      <c r="J51" s="17">
        <v>180</v>
      </c>
      <c r="K51" s="17">
        <v>-200</v>
      </c>
      <c r="L51" s="17">
        <v>-210</v>
      </c>
      <c r="M51" s="17">
        <f t="shared" si="10"/>
        <v>180</v>
      </c>
      <c r="N51" s="17">
        <v>70</v>
      </c>
      <c r="O51" s="17">
        <v>-90</v>
      </c>
      <c r="P51" s="17">
        <v>90</v>
      </c>
      <c r="Q51" s="17">
        <f t="shared" si="11"/>
        <v>90</v>
      </c>
      <c r="R51" s="17">
        <f t="shared" si="12"/>
        <v>270</v>
      </c>
      <c r="S51" s="17">
        <v>180</v>
      </c>
      <c r="T51" s="17">
        <v>200</v>
      </c>
      <c r="U51" s="17">
        <v>210</v>
      </c>
      <c r="V51" s="17">
        <f t="shared" si="13"/>
        <v>210</v>
      </c>
      <c r="W51" s="68">
        <f t="shared" si="14"/>
        <v>480</v>
      </c>
      <c r="X51" s="19">
        <f>G51*W51</f>
        <v>389.32800000000003</v>
      </c>
      <c r="Y51" s="17">
        <v>6</v>
      </c>
    </row>
    <row r="52" spans="1:26" ht="14.25" customHeight="1">
      <c r="A52" s="3"/>
      <c r="B52" s="11"/>
      <c r="C52" s="11"/>
      <c r="D52" s="12"/>
      <c r="E52" s="6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68"/>
      <c r="X52" s="19"/>
      <c r="Y52" s="17"/>
    </row>
    <row r="53" spans="1:26" ht="14.25" customHeight="1">
      <c r="A53" s="3"/>
      <c r="B53" s="14" t="s">
        <v>99</v>
      </c>
      <c r="C53" s="6"/>
      <c r="D53" s="6"/>
      <c r="E53" s="6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68"/>
      <c r="X53" s="19"/>
      <c r="Y53" s="17"/>
    </row>
    <row r="54" spans="1:26" ht="14.25" customHeight="1">
      <c r="A54" s="3">
        <v>1</v>
      </c>
      <c r="B54" s="11" t="s">
        <v>105</v>
      </c>
      <c r="C54" s="11" t="s">
        <v>106</v>
      </c>
      <c r="D54" s="12">
        <v>1974</v>
      </c>
      <c r="E54" s="6" t="s">
        <v>31</v>
      </c>
      <c r="F54" s="17">
        <v>73.400000000000006</v>
      </c>
      <c r="G54" s="17">
        <v>0.72350000000000003</v>
      </c>
      <c r="H54" s="17">
        <v>2</v>
      </c>
      <c r="I54" s="17">
        <v>49</v>
      </c>
      <c r="J54" s="17">
        <v>280</v>
      </c>
      <c r="K54" s="17">
        <v>0</v>
      </c>
      <c r="L54" s="17">
        <v>0</v>
      </c>
      <c r="M54" s="17">
        <f t="shared" si="10"/>
        <v>280</v>
      </c>
      <c r="N54" s="17">
        <v>180</v>
      </c>
      <c r="O54" s="17">
        <v>205</v>
      </c>
      <c r="P54" s="17">
        <v>0</v>
      </c>
      <c r="Q54" s="17">
        <f t="shared" si="11"/>
        <v>205</v>
      </c>
      <c r="R54" s="17">
        <f t="shared" si="12"/>
        <v>485</v>
      </c>
      <c r="S54" s="17">
        <v>260</v>
      </c>
      <c r="T54" s="17">
        <v>0</v>
      </c>
      <c r="U54" s="17">
        <v>0</v>
      </c>
      <c r="V54" s="17">
        <f t="shared" si="13"/>
        <v>260</v>
      </c>
      <c r="W54" s="68">
        <f t="shared" si="14"/>
        <v>745</v>
      </c>
      <c r="X54" s="19">
        <f t="shared" ref="X54:X61" si="15">G54*W54</f>
        <v>539.00750000000005</v>
      </c>
      <c r="Y54" s="17">
        <v>12</v>
      </c>
      <c r="Z54" s="1" t="s">
        <v>170</v>
      </c>
    </row>
    <row r="55" spans="1:26" ht="14.25" customHeight="1">
      <c r="A55" s="3">
        <v>2</v>
      </c>
      <c r="B55" s="11" t="s">
        <v>84</v>
      </c>
      <c r="C55" s="11" t="s">
        <v>100</v>
      </c>
      <c r="D55" s="12">
        <v>1985</v>
      </c>
      <c r="E55" s="6" t="s">
        <v>28</v>
      </c>
      <c r="F55" s="17">
        <v>73.7</v>
      </c>
      <c r="G55" s="17">
        <v>0.72140000000000004</v>
      </c>
      <c r="H55" s="17">
        <v>2</v>
      </c>
      <c r="I55" s="17">
        <v>30</v>
      </c>
      <c r="J55" s="17">
        <v>245</v>
      </c>
      <c r="K55" s="17">
        <v>260</v>
      </c>
      <c r="L55" s="17">
        <v>270</v>
      </c>
      <c r="M55" s="17">
        <f t="shared" si="10"/>
        <v>270</v>
      </c>
      <c r="N55" s="17">
        <v>165</v>
      </c>
      <c r="O55" s="17">
        <v>-170</v>
      </c>
      <c r="P55" s="17">
        <v>-170</v>
      </c>
      <c r="Q55" s="17">
        <f t="shared" si="11"/>
        <v>165</v>
      </c>
      <c r="R55" s="17">
        <f t="shared" si="12"/>
        <v>435</v>
      </c>
      <c r="S55" s="17">
        <v>230</v>
      </c>
      <c r="T55" s="17">
        <v>240</v>
      </c>
      <c r="U55" s="17">
        <v>-250</v>
      </c>
      <c r="V55" s="17">
        <f t="shared" si="13"/>
        <v>240</v>
      </c>
      <c r="W55" s="68">
        <f t="shared" si="14"/>
        <v>675</v>
      </c>
      <c r="X55" s="19">
        <f t="shared" si="15"/>
        <v>486.94500000000005</v>
      </c>
      <c r="Y55" s="17">
        <v>9</v>
      </c>
    </row>
    <row r="56" spans="1:26" ht="14.25" customHeight="1">
      <c r="A56" s="3">
        <v>3</v>
      </c>
      <c r="B56" s="11" t="s">
        <v>103</v>
      </c>
      <c r="C56" s="11" t="s">
        <v>79</v>
      </c>
      <c r="D56" s="12">
        <v>1988</v>
      </c>
      <c r="E56" s="6" t="s">
        <v>28</v>
      </c>
      <c r="F56" s="17">
        <v>73.400000000000006</v>
      </c>
      <c r="G56" s="17">
        <v>0.72350000000000003</v>
      </c>
      <c r="H56" s="17">
        <v>2</v>
      </c>
      <c r="I56" s="17">
        <v>39</v>
      </c>
      <c r="J56" s="17">
        <v>230</v>
      </c>
      <c r="K56" s="17">
        <v>265</v>
      </c>
      <c r="L56" s="17">
        <v>0</v>
      </c>
      <c r="M56" s="17">
        <f t="shared" si="10"/>
        <v>265</v>
      </c>
      <c r="N56" s="17">
        <v>140</v>
      </c>
      <c r="O56" s="17">
        <v>-155</v>
      </c>
      <c r="P56" s="17">
        <v>-155</v>
      </c>
      <c r="Q56" s="17">
        <f t="shared" si="11"/>
        <v>140</v>
      </c>
      <c r="R56" s="17">
        <f t="shared" si="12"/>
        <v>405</v>
      </c>
      <c r="S56" s="17">
        <v>240</v>
      </c>
      <c r="T56" s="17">
        <v>-262.5</v>
      </c>
      <c r="U56" s="17">
        <v>-262.5</v>
      </c>
      <c r="V56" s="17">
        <f t="shared" si="13"/>
        <v>240</v>
      </c>
      <c r="W56" s="68">
        <f t="shared" si="14"/>
        <v>645</v>
      </c>
      <c r="X56" s="19">
        <f t="shared" si="15"/>
        <v>466.65750000000003</v>
      </c>
      <c r="Y56" s="17">
        <v>8</v>
      </c>
    </row>
    <row r="57" spans="1:26" ht="14.25" customHeight="1">
      <c r="A57" s="3">
        <v>4</v>
      </c>
      <c r="B57" s="11" t="s">
        <v>101</v>
      </c>
      <c r="C57" s="11" t="s">
        <v>102</v>
      </c>
      <c r="D57" s="27">
        <v>1949</v>
      </c>
      <c r="E57" s="6" t="s">
        <v>28</v>
      </c>
      <c r="F57" s="17">
        <v>70.5</v>
      </c>
      <c r="G57" s="17">
        <v>0.74529999999999996</v>
      </c>
      <c r="H57" s="17">
        <v>2</v>
      </c>
      <c r="I57" s="17">
        <v>40</v>
      </c>
      <c r="J57" s="17">
        <v>210</v>
      </c>
      <c r="K57" s="17">
        <v>225</v>
      </c>
      <c r="L57" s="17">
        <v>230</v>
      </c>
      <c r="M57" s="17">
        <f t="shared" si="10"/>
        <v>230</v>
      </c>
      <c r="N57" s="17">
        <v>75</v>
      </c>
      <c r="O57" s="17">
        <v>80</v>
      </c>
      <c r="P57" s="17">
        <v>85</v>
      </c>
      <c r="Q57" s="17">
        <f t="shared" si="11"/>
        <v>85</v>
      </c>
      <c r="R57" s="17">
        <f t="shared" si="12"/>
        <v>315</v>
      </c>
      <c r="S57" s="17">
        <v>255</v>
      </c>
      <c r="T57" s="17">
        <v>270</v>
      </c>
      <c r="U57" s="17">
        <v>-280.5</v>
      </c>
      <c r="V57" s="17">
        <f t="shared" si="13"/>
        <v>270</v>
      </c>
      <c r="W57" s="68">
        <f t="shared" si="14"/>
        <v>585</v>
      </c>
      <c r="X57" s="19">
        <f t="shared" si="15"/>
        <v>436.00049999999999</v>
      </c>
      <c r="Y57" s="17">
        <v>7</v>
      </c>
    </row>
    <row r="58" spans="1:26" ht="14.25" customHeight="1">
      <c r="A58" s="3">
        <v>5</v>
      </c>
      <c r="B58" s="11" t="s">
        <v>97</v>
      </c>
      <c r="C58" s="11" t="s">
        <v>107</v>
      </c>
      <c r="D58" s="12">
        <v>1992</v>
      </c>
      <c r="E58" s="6" t="s">
        <v>32</v>
      </c>
      <c r="F58" s="17">
        <v>71.400000000000006</v>
      </c>
      <c r="G58" s="17">
        <v>0.73829999999999996</v>
      </c>
      <c r="H58" s="17">
        <v>2</v>
      </c>
      <c r="I58" s="17">
        <v>21</v>
      </c>
      <c r="J58" s="17">
        <v>215</v>
      </c>
      <c r="K58" s="17">
        <v>-225</v>
      </c>
      <c r="L58" s="17">
        <v>-225</v>
      </c>
      <c r="M58" s="17">
        <f t="shared" si="10"/>
        <v>215</v>
      </c>
      <c r="N58" s="17">
        <v>125</v>
      </c>
      <c r="O58" s="17">
        <v>127.5</v>
      </c>
      <c r="P58" s="17">
        <v>-130</v>
      </c>
      <c r="Q58" s="17">
        <f t="shared" si="11"/>
        <v>127.5</v>
      </c>
      <c r="R58" s="17">
        <f t="shared" si="12"/>
        <v>342.5</v>
      </c>
      <c r="S58" s="17">
        <v>230</v>
      </c>
      <c r="T58" s="17">
        <v>-235</v>
      </c>
      <c r="U58" s="17">
        <v>235</v>
      </c>
      <c r="V58" s="17">
        <f t="shared" si="13"/>
        <v>235</v>
      </c>
      <c r="W58" s="68">
        <f t="shared" si="14"/>
        <v>577.5</v>
      </c>
      <c r="X58" s="19">
        <f t="shared" si="15"/>
        <v>426.36824999999999</v>
      </c>
      <c r="Y58" s="17">
        <v>6</v>
      </c>
    </row>
    <row r="59" spans="1:26" ht="14.25" customHeight="1">
      <c r="A59" s="3">
        <v>6</v>
      </c>
      <c r="B59" s="25" t="s">
        <v>110</v>
      </c>
      <c r="C59" s="11" t="s">
        <v>111</v>
      </c>
      <c r="D59" s="12">
        <v>1989</v>
      </c>
      <c r="E59" s="6" t="s">
        <v>124</v>
      </c>
      <c r="F59" s="17">
        <v>73.7</v>
      </c>
      <c r="G59" s="17">
        <v>0.72140000000000004</v>
      </c>
      <c r="H59" s="17">
        <v>2</v>
      </c>
      <c r="I59" s="17">
        <v>11</v>
      </c>
      <c r="J59" s="17">
        <v>190</v>
      </c>
      <c r="K59" s="17">
        <v>200</v>
      </c>
      <c r="L59" s="17">
        <v>210</v>
      </c>
      <c r="M59" s="17">
        <f t="shared" si="10"/>
        <v>210</v>
      </c>
      <c r="N59" s="17">
        <v>110</v>
      </c>
      <c r="O59" s="17">
        <v>-120</v>
      </c>
      <c r="P59" s="17">
        <v>120</v>
      </c>
      <c r="Q59" s="17">
        <f t="shared" si="11"/>
        <v>120</v>
      </c>
      <c r="R59" s="17">
        <f t="shared" si="12"/>
        <v>330</v>
      </c>
      <c r="S59" s="17">
        <v>180</v>
      </c>
      <c r="T59" s="17">
        <v>190</v>
      </c>
      <c r="U59" s="17">
        <v>-200</v>
      </c>
      <c r="V59" s="17">
        <f t="shared" si="13"/>
        <v>190</v>
      </c>
      <c r="W59" s="68">
        <f t="shared" si="14"/>
        <v>520</v>
      </c>
      <c r="X59" s="19">
        <f t="shared" si="15"/>
        <v>375.12800000000004</v>
      </c>
      <c r="Y59" s="17">
        <v>5</v>
      </c>
    </row>
    <row r="60" spans="1:26" ht="14.25" customHeight="1">
      <c r="A60" s="3">
        <v>7</v>
      </c>
      <c r="B60" s="11" t="s">
        <v>108</v>
      </c>
      <c r="C60" s="11" t="s">
        <v>109</v>
      </c>
      <c r="D60" s="12">
        <v>1994</v>
      </c>
      <c r="E60" s="6" t="s">
        <v>32</v>
      </c>
      <c r="F60" s="17">
        <v>72.400000000000006</v>
      </c>
      <c r="G60" s="17">
        <v>0.73070000000000002</v>
      </c>
      <c r="H60" s="17">
        <v>2</v>
      </c>
      <c r="I60" s="17">
        <v>25</v>
      </c>
      <c r="J60" s="17">
        <v>180</v>
      </c>
      <c r="K60" s="17">
        <v>-182.5</v>
      </c>
      <c r="L60" s="17">
        <v>-207.5</v>
      </c>
      <c r="M60" s="17">
        <f t="shared" si="10"/>
        <v>180</v>
      </c>
      <c r="N60" s="17">
        <v>95</v>
      </c>
      <c r="O60" s="17">
        <v>-100</v>
      </c>
      <c r="P60" s="17">
        <v>-100</v>
      </c>
      <c r="Q60" s="17">
        <f t="shared" si="11"/>
        <v>95</v>
      </c>
      <c r="R60" s="17">
        <f t="shared" si="12"/>
        <v>275</v>
      </c>
      <c r="S60" s="17">
        <v>200</v>
      </c>
      <c r="T60" s="17">
        <v>210</v>
      </c>
      <c r="U60" s="17">
        <v>-225</v>
      </c>
      <c r="V60" s="17">
        <f t="shared" si="13"/>
        <v>210</v>
      </c>
      <c r="W60" s="68">
        <f t="shared" si="14"/>
        <v>485</v>
      </c>
      <c r="X60" s="19">
        <f t="shared" si="15"/>
        <v>354.3895</v>
      </c>
      <c r="Y60" s="17">
        <v>4</v>
      </c>
    </row>
    <row r="61" spans="1:26" ht="14.25" customHeight="1">
      <c r="A61" s="3">
        <v>8</v>
      </c>
      <c r="B61" s="11" t="s">
        <v>104</v>
      </c>
      <c r="C61" s="11" t="s">
        <v>79</v>
      </c>
      <c r="D61" s="12">
        <v>1987</v>
      </c>
      <c r="E61" s="6" t="s">
        <v>29</v>
      </c>
      <c r="F61" s="17">
        <v>73.900000000000006</v>
      </c>
      <c r="G61" s="17">
        <v>0.72</v>
      </c>
      <c r="H61" s="17">
        <v>2</v>
      </c>
      <c r="I61" s="17">
        <v>18</v>
      </c>
      <c r="J61" s="17">
        <v>-275</v>
      </c>
      <c r="K61" s="17">
        <v>-275</v>
      </c>
      <c r="L61" s="17">
        <v>-275</v>
      </c>
      <c r="M61" s="17">
        <f t="shared" si="10"/>
        <v>0</v>
      </c>
      <c r="N61" s="17">
        <v>0</v>
      </c>
      <c r="O61" s="17">
        <v>0</v>
      </c>
      <c r="P61" s="17">
        <v>0</v>
      </c>
      <c r="Q61" s="17">
        <f t="shared" si="11"/>
        <v>0</v>
      </c>
      <c r="R61" s="17">
        <f t="shared" si="12"/>
        <v>0</v>
      </c>
      <c r="S61" s="17">
        <v>0</v>
      </c>
      <c r="T61" s="17">
        <v>0</v>
      </c>
      <c r="U61" s="17">
        <v>0</v>
      </c>
      <c r="V61" s="17">
        <f t="shared" si="13"/>
        <v>0</v>
      </c>
      <c r="W61" s="68">
        <f t="shared" si="14"/>
        <v>0</v>
      </c>
      <c r="X61" s="19">
        <f t="shared" si="15"/>
        <v>0</v>
      </c>
      <c r="Y61" s="17"/>
    </row>
    <row r="62" spans="1:26" ht="14.25" customHeight="1">
      <c r="A62" s="3"/>
      <c r="B62" s="11"/>
      <c r="C62" s="11"/>
      <c r="D62" s="12"/>
      <c r="E62" s="6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68"/>
      <c r="X62" s="19"/>
      <c r="Y62" s="17"/>
    </row>
    <row r="63" spans="1:26" ht="14.25" customHeight="1">
      <c r="A63" s="3"/>
      <c r="B63" s="14" t="s">
        <v>112</v>
      </c>
      <c r="C63" s="6"/>
      <c r="D63" s="6"/>
      <c r="E63" s="6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68"/>
      <c r="X63" s="19"/>
      <c r="Y63" s="17"/>
    </row>
    <row r="64" spans="1:26" ht="14.25" customHeight="1">
      <c r="A64" s="3">
        <v>1</v>
      </c>
      <c r="B64" s="11" t="s">
        <v>117</v>
      </c>
      <c r="C64" s="11" t="s">
        <v>118</v>
      </c>
      <c r="D64" s="12">
        <v>1982</v>
      </c>
      <c r="E64" s="6" t="s">
        <v>31</v>
      </c>
      <c r="F64" s="17">
        <v>82.2</v>
      </c>
      <c r="G64" s="17">
        <v>0.6714</v>
      </c>
      <c r="H64" s="17">
        <v>2</v>
      </c>
      <c r="I64" s="17">
        <v>26</v>
      </c>
      <c r="J64" s="17">
        <v>310</v>
      </c>
      <c r="K64" s="17">
        <v>325</v>
      </c>
      <c r="L64" s="17">
        <v>-330</v>
      </c>
      <c r="M64" s="17">
        <f t="shared" si="10"/>
        <v>325</v>
      </c>
      <c r="N64" s="17">
        <v>200</v>
      </c>
      <c r="O64" s="17">
        <v>-210</v>
      </c>
      <c r="P64" s="17">
        <v>-210</v>
      </c>
      <c r="Q64" s="17">
        <f t="shared" si="11"/>
        <v>200</v>
      </c>
      <c r="R64" s="17">
        <f t="shared" si="12"/>
        <v>525</v>
      </c>
      <c r="S64" s="17">
        <v>255</v>
      </c>
      <c r="T64" s="17">
        <v>267.5</v>
      </c>
      <c r="U64" s="17">
        <v>-280</v>
      </c>
      <c r="V64" s="17">
        <f t="shared" si="13"/>
        <v>267.5</v>
      </c>
      <c r="W64" s="68">
        <f t="shared" si="14"/>
        <v>792.5</v>
      </c>
      <c r="X64" s="19">
        <f t="shared" ref="X64:X69" si="16">G64*W64</f>
        <v>532.08450000000005</v>
      </c>
      <c r="Y64" s="17">
        <v>12</v>
      </c>
      <c r="Z64" s="1" t="s">
        <v>170</v>
      </c>
    </row>
    <row r="65" spans="1:26" ht="14.25" customHeight="1">
      <c r="A65" s="3">
        <v>2</v>
      </c>
      <c r="B65" s="11" t="s">
        <v>119</v>
      </c>
      <c r="C65" s="11" t="s">
        <v>120</v>
      </c>
      <c r="D65" s="12">
        <v>1982</v>
      </c>
      <c r="E65" s="4" t="s">
        <v>24</v>
      </c>
      <c r="F65" s="17">
        <v>83</v>
      </c>
      <c r="G65" s="17">
        <v>0.66749999999999998</v>
      </c>
      <c r="H65" s="17">
        <v>2</v>
      </c>
      <c r="I65" s="17">
        <v>53</v>
      </c>
      <c r="J65" s="17">
        <v>310</v>
      </c>
      <c r="K65" s="17">
        <v>320</v>
      </c>
      <c r="L65" s="17">
        <v>-325</v>
      </c>
      <c r="M65" s="17">
        <f t="shared" si="10"/>
        <v>320</v>
      </c>
      <c r="N65" s="17">
        <v>170</v>
      </c>
      <c r="O65" s="17">
        <v>-180</v>
      </c>
      <c r="P65" s="17">
        <v>-180</v>
      </c>
      <c r="Q65" s="17">
        <f t="shared" si="11"/>
        <v>170</v>
      </c>
      <c r="R65" s="17">
        <f t="shared" si="12"/>
        <v>490</v>
      </c>
      <c r="S65" s="17">
        <v>270</v>
      </c>
      <c r="T65" s="17">
        <v>-285</v>
      </c>
      <c r="U65" s="17">
        <v>285</v>
      </c>
      <c r="V65" s="17">
        <f t="shared" si="13"/>
        <v>285</v>
      </c>
      <c r="W65" s="68">
        <f t="shared" si="14"/>
        <v>775</v>
      </c>
      <c r="X65" s="19">
        <f t="shared" si="16"/>
        <v>517.3125</v>
      </c>
      <c r="Y65" s="17">
        <v>9</v>
      </c>
    </row>
    <row r="66" spans="1:26" ht="14.25" customHeight="1">
      <c r="A66" s="3">
        <v>3</v>
      </c>
      <c r="B66" s="11" t="s">
        <v>60</v>
      </c>
      <c r="C66" s="11" t="s">
        <v>114</v>
      </c>
      <c r="D66" s="12">
        <v>1984</v>
      </c>
      <c r="E66" s="6" t="s">
        <v>28</v>
      </c>
      <c r="F66" s="17">
        <v>82.8</v>
      </c>
      <c r="G66" s="17">
        <v>0.66849999999999998</v>
      </c>
      <c r="H66" s="17">
        <v>2</v>
      </c>
      <c r="I66" s="17">
        <v>55</v>
      </c>
      <c r="J66" s="17">
        <v>305</v>
      </c>
      <c r="K66" s="17">
        <v>-315</v>
      </c>
      <c r="L66" s="17">
        <v>320</v>
      </c>
      <c r="M66" s="17">
        <f t="shared" si="10"/>
        <v>320</v>
      </c>
      <c r="N66" s="17">
        <v>165</v>
      </c>
      <c r="O66" s="17">
        <v>172.5</v>
      </c>
      <c r="P66" s="17">
        <v>-177.5</v>
      </c>
      <c r="Q66" s="17">
        <f t="shared" si="11"/>
        <v>172.5</v>
      </c>
      <c r="R66" s="17">
        <f t="shared" si="12"/>
        <v>492.5</v>
      </c>
      <c r="S66" s="17">
        <v>260</v>
      </c>
      <c r="T66" s="17">
        <v>-280</v>
      </c>
      <c r="U66" s="17">
        <v>280</v>
      </c>
      <c r="V66" s="17">
        <f t="shared" si="13"/>
        <v>280</v>
      </c>
      <c r="W66" s="68">
        <f t="shared" si="14"/>
        <v>772.5</v>
      </c>
      <c r="X66" s="19">
        <f t="shared" si="16"/>
        <v>516.41624999999999</v>
      </c>
      <c r="Y66" s="17">
        <v>8</v>
      </c>
    </row>
    <row r="67" spans="1:26" ht="14.25" customHeight="1">
      <c r="A67" s="3">
        <v>4</v>
      </c>
      <c r="B67" s="11" t="s">
        <v>115</v>
      </c>
      <c r="C67" s="11" t="s">
        <v>116</v>
      </c>
      <c r="D67" s="12">
        <v>1987</v>
      </c>
      <c r="E67" s="6" t="s">
        <v>28</v>
      </c>
      <c r="F67" s="17">
        <v>81.599999999999994</v>
      </c>
      <c r="G67" s="17">
        <v>0.6744</v>
      </c>
      <c r="H67" s="17">
        <v>2</v>
      </c>
      <c r="I67" s="17">
        <v>32</v>
      </c>
      <c r="J67" s="17">
        <v>230</v>
      </c>
      <c r="K67" s="17">
        <v>240</v>
      </c>
      <c r="L67" s="17">
        <v>-250</v>
      </c>
      <c r="M67" s="17">
        <f t="shared" si="10"/>
        <v>240</v>
      </c>
      <c r="N67" s="17">
        <v>-185</v>
      </c>
      <c r="O67" s="17">
        <v>-185</v>
      </c>
      <c r="P67" s="17">
        <v>185</v>
      </c>
      <c r="Q67" s="17">
        <f t="shared" si="11"/>
        <v>185</v>
      </c>
      <c r="R67" s="17">
        <f t="shared" si="12"/>
        <v>425</v>
      </c>
      <c r="S67" s="17">
        <v>230</v>
      </c>
      <c r="T67" s="17">
        <v>240</v>
      </c>
      <c r="U67" s="17">
        <v>-245</v>
      </c>
      <c r="V67" s="17">
        <f t="shared" si="13"/>
        <v>240</v>
      </c>
      <c r="W67" s="68">
        <f t="shared" si="14"/>
        <v>665</v>
      </c>
      <c r="X67" s="19">
        <f t="shared" si="16"/>
        <v>448.476</v>
      </c>
      <c r="Y67" s="17">
        <v>7</v>
      </c>
    </row>
    <row r="68" spans="1:26" ht="14.25" customHeight="1">
      <c r="A68" s="3">
        <v>5</v>
      </c>
      <c r="B68" s="25" t="s">
        <v>121</v>
      </c>
      <c r="C68" s="11" t="s">
        <v>122</v>
      </c>
      <c r="D68" s="12">
        <v>1986</v>
      </c>
      <c r="E68" s="26" t="s">
        <v>123</v>
      </c>
      <c r="F68" s="17">
        <v>79.8</v>
      </c>
      <c r="G68" s="17">
        <v>0.68379999999999996</v>
      </c>
      <c r="H68" s="17">
        <v>2</v>
      </c>
      <c r="I68" s="17">
        <v>14</v>
      </c>
      <c r="J68" s="17">
        <v>220</v>
      </c>
      <c r="K68" s="17">
        <v>235</v>
      </c>
      <c r="L68" s="17">
        <v>-245</v>
      </c>
      <c r="M68" s="17">
        <f t="shared" si="10"/>
        <v>235</v>
      </c>
      <c r="N68" s="17">
        <v>100</v>
      </c>
      <c r="O68" s="17">
        <v>120</v>
      </c>
      <c r="P68" s="17">
        <v>-140</v>
      </c>
      <c r="Q68" s="17">
        <f t="shared" si="11"/>
        <v>120</v>
      </c>
      <c r="R68" s="17">
        <f t="shared" si="12"/>
        <v>355</v>
      </c>
      <c r="S68" s="17">
        <v>240</v>
      </c>
      <c r="T68" s="17">
        <v>255</v>
      </c>
      <c r="U68" s="17">
        <v>-257.5</v>
      </c>
      <c r="V68" s="17">
        <f t="shared" si="13"/>
        <v>255</v>
      </c>
      <c r="W68" s="68">
        <f t="shared" si="14"/>
        <v>610</v>
      </c>
      <c r="X68" s="19">
        <f t="shared" si="16"/>
        <v>417.11799999999999</v>
      </c>
      <c r="Y68" s="17">
        <v>6</v>
      </c>
    </row>
    <row r="69" spans="1:26" ht="14.25" customHeight="1">
      <c r="A69" s="8">
        <v>6</v>
      </c>
      <c r="B69" s="11" t="s">
        <v>113</v>
      </c>
      <c r="C69" s="11" t="s">
        <v>109</v>
      </c>
      <c r="D69" s="12">
        <v>1992</v>
      </c>
      <c r="E69" s="6" t="s">
        <v>28</v>
      </c>
      <c r="F69" s="17">
        <v>78.7</v>
      </c>
      <c r="G69" s="17">
        <v>0.68989999999999996</v>
      </c>
      <c r="H69" s="17">
        <v>2</v>
      </c>
      <c r="I69" s="17">
        <v>3</v>
      </c>
      <c r="J69" s="17">
        <v>-230</v>
      </c>
      <c r="K69" s="17">
        <v>230</v>
      </c>
      <c r="L69" s="17">
        <v>-242.5</v>
      </c>
      <c r="M69" s="17">
        <f t="shared" si="10"/>
        <v>230</v>
      </c>
      <c r="N69" s="17">
        <v>-135</v>
      </c>
      <c r="O69" s="17">
        <v>135</v>
      </c>
      <c r="P69" s="17">
        <v>-145</v>
      </c>
      <c r="Q69" s="17">
        <f t="shared" si="11"/>
        <v>135</v>
      </c>
      <c r="R69" s="17">
        <f t="shared" si="12"/>
        <v>365</v>
      </c>
      <c r="S69" s="17">
        <v>225</v>
      </c>
      <c r="T69" s="17">
        <v>235</v>
      </c>
      <c r="U69" s="17">
        <v>-245</v>
      </c>
      <c r="V69" s="17">
        <f t="shared" si="13"/>
        <v>235</v>
      </c>
      <c r="W69" s="68">
        <f t="shared" si="14"/>
        <v>600</v>
      </c>
      <c r="X69" s="19">
        <f t="shared" si="16"/>
        <v>413.94</v>
      </c>
      <c r="Y69" s="17">
        <v>5</v>
      </c>
    </row>
    <row r="70" spans="1:26" ht="14.25" customHeight="1">
      <c r="A70" s="36"/>
      <c r="B70" s="11"/>
      <c r="C70" s="11"/>
      <c r="D70" s="12"/>
      <c r="E70" s="6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68"/>
      <c r="X70" s="19"/>
      <c r="Y70" s="17"/>
    </row>
    <row r="71" spans="1:26" ht="14.25" customHeight="1">
      <c r="A71" s="30"/>
      <c r="B71" s="14" t="s">
        <v>130</v>
      </c>
      <c r="C71" s="6"/>
      <c r="D71" s="6"/>
      <c r="E71" s="6"/>
      <c r="F71" s="17"/>
      <c r="G71" s="17"/>
      <c r="H71" s="17"/>
      <c r="I71" s="17"/>
      <c r="J71" s="17"/>
      <c r="K71" s="17"/>
      <c r="L71" s="17"/>
      <c r="M71" s="17">
        <f>IF(OR(J71&gt;0,K71&gt;0,L71&gt;0),MAX(J71:L71),0)</f>
        <v>0</v>
      </c>
      <c r="N71" s="17"/>
      <c r="O71" s="17"/>
      <c r="P71" s="17"/>
      <c r="Q71" s="17">
        <f>IF(OR(N71&gt;0,O71&gt;0,P71&gt;0),MAX(N71:P71),0)</f>
        <v>0</v>
      </c>
      <c r="R71" s="17">
        <f>IF(AND(M71&gt;0,Q71&gt;0),M71+Q71,0)</f>
        <v>0</v>
      </c>
      <c r="S71" s="17"/>
      <c r="T71" s="17"/>
      <c r="U71" s="17"/>
      <c r="V71" s="17">
        <f>IF(OR(S71&gt;0,T71&gt;0,U71&gt;0),MAX(S71:U71),0)</f>
        <v>0</v>
      </c>
      <c r="W71" s="68">
        <f>IF(AND(R71&gt;0,V71&gt;0),R71+V71,0)</f>
        <v>0</v>
      </c>
      <c r="X71" s="19">
        <f>G71*W71</f>
        <v>0</v>
      </c>
      <c r="Y71" s="17"/>
    </row>
    <row r="72" spans="1:26" ht="14.25" customHeight="1">
      <c r="A72" s="42">
        <v>1</v>
      </c>
      <c r="B72" s="11" t="s">
        <v>133</v>
      </c>
      <c r="C72" s="11" t="s">
        <v>134</v>
      </c>
      <c r="D72" s="12">
        <v>1990</v>
      </c>
      <c r="E72" s="6" t="s">
        <v>28</v>
      </c>
      <c r="F72" s="17">
        <v>92.1</v>
      </c>
      <c r="G72" s="17">
        <v>0.63109999999999999</v>
      </c>
      <c r="H72" s="17">
        <v>1</v>
      </c>
      <c r="I72" s="17">
        <v>14</v>
      </c>
      <c r="J72" s="17">
        <v>285</v>
      </c>
      <c r="K72" s="17">
        <v>-295</v>
      </c>
      <c r="L72" s="17">
        <v>-295</v>
      </c>
      <c r="M72" s="17">
        <f>IF(OR(J72&gt;0,K72&gt;0,L72&gt;0),MAX(J72:L72),0)</f>
        <v>285</v>
      </c>
      <c r="N72" s="17">
        <v>165</v>
      </c>
      <c r="O72" s="17">
        <v>175</v>
      </c>
      <c r="P72" s="17">
        <v>180</v>
      </c>
      <c r="Q72" s="17">
        <f>IF(OR(N72&gt;0,O72&gt;0,P72&gt;0),MAX(N72:P72),0)</f>
        <v>180</v>
      </c>
      <c r="R72" s="17">
        <f>IF(AND(M72&gt;0,Q72&gt;0),M72+Q72,0)</f>
        <v>465</v>
      </c>
      <c r="S72" s="17">
        <v>260</v>
      </c>
      <c r="T72" s="17">
        <v>275</v>
      </c>
      <c r="U72" s="17">
        <v>282.5</v>
      </c>
      <c r="V72" s="17">
        <f>IF(OR(S72&gt;0,T72&gt;0,U72&gt;0),MAX(S72:U72),0)</f>
        <v>282.5</v>
      </c>
      <c r="W72" s="68">
        <f>IF(AND(R72&gt;0,V72&gt;0),R72+V72,0)</f>
        <v>747.5</v>
      </c>
      <c r="X72" s="19">
        <f>G72*W72</f>
        <v>471.74725000000001</v>
      </c>
      <c r="Y72" s="17">
        <v>12</v>
      </c>
    </row>
    <row r="73" spans="1:26" ht="14.25" customHeight="1">
      <c r="A73" s="42">
        <v>2</v>
      </c>
      <c r="B73" s="11" t="s">
        <v>131</v>
      </c>
      <c r="C73" s="11" t="s">
        <v>132</v>
      </c>
      <c r="D73" s="12">
        <v>1989</v>
      </c>
      <c r="E73" s="6" t="s">
        <v>28</v>
      </c>
      <c r="F73" s="17">
        <v>89.5</v>
      </c>
      <c r="G73" s="17">
        <v>0.64019999999999999</v>
      </c>
      <c r="H73" s="17">
        <v>1</v>
      </c>
      <c r="I73" s="17">
        <v>3</v>
      </c>
      <c r="J73" s="17">
        <v>270</v>
      </c>
      <c r="K73" s="17">
        <v>285</v>
      </c>
      <c r="L73" s="17">
        <v>290</v>
      </c>
      <c r="M73" s="17">
        <f>IF(OR(J73&gt;0,K73&gt;0,L73&gt;0),MAX(J73:L73),0)</f>
        <v>290</v>
      </c>
      <c r="N73" s="17">
        <v>170</v>
      </c>
      <c r="O73" s="17">
        <v>180</v>
      </c>
      <c r="P73" s="17">
        <v>185</v>
      </c>
      <c r="Q73" s="17">
        <f>IF(OR(N73&gt;0,O73&gt;0,P73&gt;0),MAX(N73:P73),0)</f>
        <v>185</v>
      </c>
      <c r="R73" s="17">
        <f>IF(AND(M73&gt;0,Q73&gt;0),M73+Q73,0)</f>
        <v>475</v>
      </c>
      <c r="S73" s="17">
        <v>250</v>
      </c>
      <c r="T73" s="17">
        <v>262.5</v>
      </c>
      <c r="U73" s="17">
        <v>270</v>
      </c>
      <c r="V73" s="17">
        <f>IF(OR(S73&gt;0,T73&gt;0,U73&gt;0),MAX(S73:U73),0)</f>
        <v>270</v>
      </c>
      <c r="W73" s="68">
        <f>IF(AND(R73&gt;0,V73&gt;0),R73+V73,0)</f>
        <v>745</v>
      </c>
      <c r="X73" s="19">
        <f>G73*W73</f>
        <v>476.94900000000001</v>
      </c>
      <c r="Y73" s="17">
        <v>9</v>
      </c>
      <c r="Z73" s="1" t="s">
        <v>170</v>
      </c>
    </row>
    <row r="74" spans="1:26" ht="14.25" customHeight="1">
      <c r="A74" s="42">
        <v>3</v>
      </c>
      <c r="B74" s="33" t="s">
        <v>137</v>
      </c>
      <c r="C74" s="34" t="s">
        <v>79</v>
      </c>
      <c r="D74" s="35">
        <v>1986</v>
      </c>
      <c r="E74" s="26" t="s">
        <v>123</v>
      </c>
      <c r="F74" s="17">
        <v>84</v>
      </c>
      <c r="G74" s="17">
        <v>0.66279999999999994</v>
      </c>
      <c r="H74" s="17">
        <v>1</v>
      </c>
      <c r="I74" s="17">
        <v>42</v>
      </c>
      <c r="J74" s="17">
        <v>250</v>
      </c>
      <c r="K74" s="17">
        <v>265</v>
      </c>
      <c r="L74" s="17">
        <v>275</v>
      </c>
      <c r="M74" s="17">
        <f>IF(OR(J74&gt;0,K74&gt;0,L74&gt;0),MAX(J74:L74),0)</f>
        <v>275</v>
      </c>
      <c r="N74" s="17">
        <v>150</v>
      </c>
      <c r="O74" s="17">
        <v>170</v>
      </c>
      <c r="P74" s="17">
        <v>-190</v>
      </c>
      <c r="Q74" s="17">
        <f>IF(OR(N74&gt;0,O74&gt;0,P74&gt;0),MAX(N74:P74),0)</f>
        <v>170</v>
      </c>
      <c r="R74" s="17">
        <f>IF(AND(M74&gt;0,Q74&gt;0),M74+Q74,0)</f>
        <v>445</v>
      </c>
      <c r="S74" s="17">
        <v>260</v>
      </c>
      <c r="T74" s="17">
        <v>280</v>
      </c>
      <c r="U74" s="17">
        <v>-302.5</v>
      </c>
      <c r="V74" s="17">
        <f>IF(OR(S74&gt;0,T74&gt;0,U74&gt;0),MAX(S74:U74),0)</f>
        <v>280</v>
      </c>
      <c r="W74" s="68">
        <f>IF(AND(R74&gt;0,V74&gt;0),R74+V74,0)</f>
        <v>725</v>
      </c>
      <c r="X74" s="19">
        <f>G74*W74</f>
        <v>480.53</v>
      </c>
      <c r="Y74" s="17">
        <v>8</v>
      </c>
    </row>
    <row r="75" spans="1:26" ht="14.25" customHeight="1">
      <c r="A75" s="43">
        <v>4</v>
      </c>
      <c r="B75" s="33" t="s">
        <v>135</v>
      </c>
      <c r="C75" s="34" t="s">
        <v>136</v>
      </c>
      <c r="D75" s="35">
        <v>1990</v>
      </c>
      <c r="E75" s="6" t="s">
        <v>162</v>
      </c>
      <c r="F75" s="17">
        <v>90.4</v>
      </c>
      <c r="G75" s="17">
        <v>0.63700000000000001</v>
      </c>
      <c r="H75" s="17">
        <v>1</v>
      </c>
      <c r="I75" s="17">
        <v>2</v>
      </c>
      <c r="J75" s="17">
        <v>240</v>
      </c>
      <c r="K75" s="17">
        <v>250</v>
      </c>
      <c r="L75" s="17">
        <v>260</v>
      </c>
      <c r="M75" s="17">
        <f>IF(OR(J75&gt;0,K75&gt;0,L75&gt;0),MAX(J75:L75),0)</f>
        <v>260</v>
      </c>
      <c r="N75" s="17">
        <v>130</v>
      </c>
      <c r="O75" s="17">
        <v>-140</v>
      </c>
      <c r="P75" s="17">
        <v>140</v>
      </c>
      <c r="Q75" s="17">
        <f>IF(OR(N75&gt;0,O75&gt;0,P75&gt;0),MAX(N75:P75),0)</f>
        <v>140</v>
      </c>
      <c r="R75" s="17">
        <f>IF(AND(M75&gt;0,Q75&gt;0),M75+Q75,0)</f>
        <v>400</v>
      </c>
      <c r="S75" s="17">
        <v>205</v>
      </c>
      <c r="T75" s="17">
        <v>220</v>
      </c>
      <c r="U75" s="17">
        <v>-230</v>
      </c>
      <c r="V75" s="17">
        <f>IF(OR(S75&gt;0,T75&gt;0,U75&gt;0),MAX(S75:U75),0)</f>
        <v>220</v>
      </c>
      <c r="W75" s="68">
        <f>IF(AND(R75&gt;0,V75&gt;0),R75+V75,0)</f>
        <v>620</v>
      </c>
      <c r="X75" s="19">
        <f>G75*W75</f>
        <v>394.94</v>
      </c>
      <c r="Y75" s="17">
        <v>7</v>
      </c>
    </row>
    <row r="76" spans="1:26" ht="14.25" customHeight="1">
      <c r="A76" s="36"/>
      <c r="B76" s="37"/>
      <c r="C76" s="37"/>
      <c r="D76" s="38"/>
      <c r="E76" s="32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69"/>
      <c r="X76" s="23"/>
      <c r="Y76" s="24"/>
    </row>
    <row r="77" spans="1:26" ht="14.25" customHeight="1">
      <c r="A77" s="30"/>
      <c r="B77" s="31" t="s">
        <v>138</v>
      </c>
      <c r="C77" s="32"/>
      <c r="D77" s="32"/>
      <c r="E77" s="32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69"/>
      <c r="X77" s="23"/>
      <c r="Y77" s="24"/>
    </row>
    <row r="78" spans="1:26" ht="14.25" customHeight="1">
      <c r="A78" s="3">
        <v>1</v>
      </c>
      <c r="B78" s="18" t="s">
        <v>141</v>
      </c>
      <c r="C78" s="18" t="s">
        <v>142</v>
      </c>
      <c r="D78" s="12">
        <v>1975</v>
      </c>
      <c r="E78" s="4" t="s">
        <v>27</v>
      </c>
      <c r="F78" s="17">
        <v>105</v>
      </c>
      <c r="G78" s="17">
        <v>0.59760000000000002</v>
      </c>
      <c r="H78" s="17">
        <v>1</v>
      </c>
      <c r="I78" s="17">
        <v>30</v>
      </c>
      <c r="J78" s="17">
        <v>350</v>
      </c>
      <c r="K78" s="17">
        <v>375</v>
      </c>
      <c r="L78" s="17">
        <v>0</v>
      </c>
      <c r="M78" s="17">
        <f>IF(OR(J78&gt;0,K78&gt;0,L78&gt;0),MAX(J78:L78),0)</f>
        <v>375</v>
      </c>
      <c r="N78" s="17">
        <v>252.5</v>
      </c>
      <c r="O78" s="17">
        <v>262.5</v>
      </c>
      <c r="P78" s="17">
        <v>-270</v>
      </c>
      <c r="Q78" s="17">
        <f>IF(OR(N78&gt;0,O78&gt;0,P78&gt;0),MAX(N78:P78),0)</f>
        <v>262.5</v>
      </c>
      <c r="R78" s="17">
        <f>IF(AND(M78&gt;0,Q78&gt;0),M78+Q78,0)</f>
        <v>637.5</v>
      </c>
      <c r="S78" s="17">
        <v>320</v>
      </c>
      <c r="T78" s="17">
        <v>340</v>
      </c>
      <c r="U78" s="17">
        <v>-352.5</v>
      </c>
      <c r="V78" s="17">
        <f>IF(OR(S78&gt;0,T78&gt;0,U78&gt;0),MAX(S78:U78),0)</f>
        <v>340</v>
      </c>
      <c r="W78" s="68">
        <f>IF(AND(R78&gt;0,V78&gt;0),R78+V78,0)</f>
        <v>977.5</v>
      </c>
      <c r="X78" s="19">
        <f>G78*W78</f>
        <v>584.154</v>
      </c>
      <c r="Y78" s="17">
        <v>12</v>
      </c>
    </row>
    <row r="79" spans="1:26" ht="14.25" customHeight="1">
      <c r="A79" s="3">
        <v>2</v>
      </c>
      <c r="B79" s="11" t="s">
        <v>143</v>
      </c>
      <c r="C79" s="11" t="s">
        <v>111</v>
      </c>
      <c r="D79" s="12">
        <v>1985</v>
      </c>
      <c r="E79" s="6" t="s">
        <v>163</v>
      </c>
      <c r="F79" s="17">
        <v>95.6</v>
      </c>
      <c r="G79" s="17">
        <v>0.62029999999999996</v>
      </c>
      <c r="H79" s="17">
        <v>1</v>
      </c>
      <c r="I79" s="17">
        <v>12</v>
      </c>
      <c r="J79" s="17">
        <v>300</v>
      </c>
      <c r="K79" s="17">
        <v>-310</v>
      </c>
      <c r="L79" s="17">
        <v>310</v>
      </c>
      <c r="M79" s="17">
        <f>IF(OR(J79&gt;0,K79&gt;0,L79&gt;0),MAX(J79:L79),0)</f>
        <v>310</v>
      </c>
      <c r="N79" s="17">
        <v>210</v>
      </c>
      <c r="O79" s="17">
        <v>217.5</v>
      </c>
      <c r="P79" s="17">
        <v>222.5</v>
      </c>
      <c r="Q79" s="17">
        <f>IF(OR(N79&gt;0,O79&gt;0,P79&gt;0),MAX(N79:P79),0)</f>
        <v>222.5</v>
      </c>
      <c r="R79" s="17">
        <f>IF(AND(M79&gt;0,Q79&gt;0),M79+Q79,0)</f>
        <v>532.5</v>
      </c>
      <c r="S79" s="17">
        <v>270</v>
      </c>
      <c r="T79" s="17">
        <v>282.5</v>
      </c>
      <c r="U79" s="17">
        <v>-285</v>
      </c>
      <c r="V79" s="17">
        <f>IF(OR(S79&gt;0,T79&gt;0,U79&gt;0),MAX(S79:U79),0)</f>
        <v>282.5</v>
      </c>
      <c r="W79" s="68">
        <f>IF(AND(R79&gt;0,V79&gt;0),R79+V79,0)</f>
        <v>815</v>
      </c>
      <c r="X79" s="19">
        <f>G79*W79</f>
        <v>505.54449999999997</v>
      </c>
      <c r="Y79" s="17">
        <v>9</v>
      </c>
      <c r="Z79" s="1" t="s">
        <v>170</v>
      </c>
    </row>
    <row r="80" spans="1:26" ht="14.25" customHeight="1">
      <c r="A80" s="3">
        <v>3</v>
      </c>
      <c r="B80" s="11" t="s">
        <v>62</v>
      </c>
      <c r="C80" s="11" t="s">
        <v>90</v>
      </c>
      <c r="D80" s="12">
        <v>1983</v>
      </c>
      <c r="E80" s="6" t="s">
        <v>163</v>
      </c>
      <c r="F80" s="17">
        <v>99.8</v>
      </c>
      <c r="G80" s="17">
        <v>0.60909999999999997</v>
      </c>
      <c r="H80" s="17">
        <v>1</v>
      </c>
      <c r="I80" s="17">
        <v>27</v>
      </c>
      <c r="J80" s="17">
        <v>310</v>
      </c>
      <c r="K80" s="17">
        <v>320</v>
      </c>
      <c r="L80" s="17">
        <v>-325</v>
      </c>
      <c r="M80" s="17">
        <f>IF(OR(J80&gt;0,K80&gt;0,L80&gt;0),MAX(J80:L80),0)</f>
        <v>320</v>
      </c>
      <c r="N80" s="17">
        <v>195</v>
      </c>
      <c r="O80" s="17">
        <v>202.5</v>
      </c>
      <c r="P80" s="17">
        <v>-205</v>
      </c>
      <c r="Q80" s="17">
        <f>IF(OR(N80&gt;0,O80&gt;0,P80&gt;0),MAX(N80:P80),0)</f>
        <v>202.5</v>
      </c>
      <c r="R80" s="17">
        <f>IF(AND(M80&gt;0,Q80&gt;0),M80+Q80,0)</f>
        <v>522.5</v>
      </c>
      <c r="S80" s="17">
        <v>260</v>
      </c>
      <c r="T80" s="17">
        <v>280</v>
      </c>
      <c r="U80" s="17">
        <v>-295</v>
      </c>
      <c r="V80" s="17">
        <f>IF(OR(S80&gt;0,T80&gt;0,U80&gt;0),MAX(S80:U80),0)</f>
        <v>280</v>
      </c>
      <c r="W80" s="68">
        <f>IF(AND(R80&gt;0,V80&gt;0),R80+V80,0)</f>
        <v>802.5</v>
      </c>
      <c r="X80" s="19">
        <f>G80*W80</f>
        <v>488.80275</v>
      </c>
      <c r="Y80" s="17">
        <v>8</v>
      </c>
    </row>
    <row r="81" spans="1:26" ht="14.25" customHeight="1">
      <c r="A81" s="3">
        <v>4</v>
      </c>
      <c r="B81" s="11" t="s">
        <v>144</v>
      </c>
      <c r="C81" s="11" t="s">
        <v>106</v>
      </c>
      <c r="D81" s="12">
        <v>1965</v>
      </c>
      <c r="E81" s="6" t="s">
        <v>30</v>
      </c>
      <c r="F81" s="17">
        <v>101.8</v>
      </c>
      <c r="G81" s="17">
        <v>0.60440000000000005</v>
      </c>
      <c r="H81" s="17">
        <v>1</v>
      </c>
      <c r="I81" s="17">
        <v>44</v>
      </c>
      <c r="J81" s="17">
        <v>220</v>
      </c>
      <c r="K81" s="17">
        <v>240</v>
      </c>
      <c r="L81" s="17">
        <v>-250</v>
      </c>
      <c r="M81" s="17">
        <f>IF(OR(J81&gt;0,K81&gt;0,L81&gt;0),MAX(J81:L81),0)</f>
        <v>240</v>
      </c>
      <c r="N81" s="17">
        <v>150</v>
      </c>
      <c r="O81" s="17">
        <v>-155</v>
      </c>
      <c r="P81" s="17">
        <v>155</v>
      </c>
      <c r="Q81" s="17">
        <f>IF(OR(N81&gt;0,O81&gt;0,P81&gt;0),MAX(N81:P81),0)</f>
        <v>155</v>
      </c>
      <c r="R81" s="17">
        <f>IF(AND(M81&gt;0,Q81&gt;0),M81+Q81,0)</f>
        <v>395</v>
      </c>
      <c r="S81" s="17">
        <v>240</v>
      </c>
      <c r="T81" s="17">
        <v>260</v>
      </c>
      <c r="U81" s="17">
        <v>-265</v>
      </c>
      <c r="V81" s="17">
        <f>IF(OR(S81&gt;0,T81&gt;0,U81&gt;0),MAX(S81:U81),0)</f>
        <v>260</v>
      </c>
      <c r="W81" s="68">
        <f>IF(AND(R81&gt;0,V81&gt;0),R81+V81,0)</f>
        <v>655</v>
      </c>
      <c r="X81" s="19">
        <f>G81*W81</f>
        <v>395.88200000000001</v>
      </c>
      <c r="Y81" s="17">
        <v>7</v>
      </c>
    </row>
    <row r="82" spans="1:26" ht="14.25" customHeight="1">
      <c r="A82" s="30"/>
      <c r="B82" s="39"/>
      <c r="C82" s="39"/>
      <c r="D82" s="40"/>
      <c r="E82" s="32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69"/>
      <c r="X82" s="23"/>
      <c r="Y82" s="24"/>
    </row>
    <row r="83" spans="1:26" ht="14.25" customHeight="1">
      <c r="A83" s="30"/>
      <c r="B83" s="31" t="s">
        <v>146</v>
      </c>
      <c r="C83" s="32"/>
      <c r="D83" s="32"/>
      <c r="E83" s="32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69"/>
      <c r="X83" s="23"/>
      <c r="Y83" s="24"/>
    </row>
    <row r="84" spans="1:26" ht="14.25" customHeight="1">
      <c r="A84" s="3">
        <v>1</v>
      </c>
      <c r="B84" s="11" t="s">
        <v>149</v>
      </c>
      <c r="C84" s="11" t="s">
        <v>150</v>
      </c>
      <c r="D84" s="12">
        <v>1974</v>
      </c>
      <c r="E84" s="6" t="s">
        <v>28</v>
      </c>
      <c r="F84" s="17">
        <v>112.8</v>
      </c>
      <c r="G84" s="17">
        <v>0.58409999999999995</v>
      </c>
      <c r="H84" s="17">
        <v>2</v>
      </c>
      <c r="I84" s="17">
        <v>15</v>
      </c>
      <c r="J84" s="17">
        <v>330</v>
      </c>
      <c r="K84" s="17">
        <v>350</v>
      </c>
      <c r="L84" s="17">
        <v>-360</v>
      </c>
      <c r="M84" s="17">
        <f t="shared" ref="M84:M89" si="17">IF(OR(J84&gt;0,K84&gt;0,L84&gt;0),MAX(J84:L84),0)</f>
        <v>350</v>
      </c>
      <c r="N84" s="17">
        <v>230</v>
      </c>
      <c r="O84" s="17">
        <v>-240</v>
      </c>
      <c r="P84" s="17">
        <v>-240</v>
      </c>
      <c r="Q84" s="17">
        <f t="shared" ref="Q84:Q89" si="18">IF(OR(N84&gt;0,O84&gt;0,P84&gt;0),MAX(N84:P84),0)</f>
        <v>230</v>
      </c>
      <c r="R84" s="17">
        <f t="shared" ref="R84:R89" si="19">IF(AND(M84&gt;0,Q84&gt;0),M84+Q84,0)</f>
        <v>580</v>
      </c>
      <c r="S84" s="17">
        <v>310</v>
      </c>
      <c r="T84" s="17">
        <v>322.5</v>
      </c>
      <c r="U84" s="17">
        <v>330.5</v>
      </c>
      <c r="V84" s="17">
        <f t="shared" ref="V84:V89" si="20">IF(OR(S84&gt;0,T84&gt;0,U84&gt;0),MAX(S84:U84),0)</f>
        <v>330.5</v>
      </c>
      <c r="W84" s="68">
        <f t="shared" ref="W84:W89" si="21">IF(AND(R84&gt;0,V84&gt;0),R84+V84,0)</f>
        <v>910.5</v>
      </c>
      <c r="X84" s="19">
        <f t="shared" ref="X84:X89" si="22">G84*W84</f>
        <v>531.82304999999997</v>
      </c>
      <c r="Y84" s="17">
        <v>12</v>
      </c>
      <c r="Z84" s="1" t="s">
        <v>170</v>
      </c>
    </row>
    <row r="85" spans="1:26" ht="14.25" customHeight="1">
      <c r="A85" s="3">
        <v>2</v>
      </c>
      <c r="B85" s="11" t="s">
        <v>151</v>
      </c>
      <c r="C85" s="11" t="s">
        <v>118</v>
      </c>
      <c r="D85" s="12">
        <v>1984</v>
      </c>
      <c r="E85" s="6" t="s">
        <v>28</v>
      </c>
      <c r="F85" s="17">
        <v>106.5</v>
      </c>
      <c r="G85" s="17">
        <v>0.59460000000000002</v>
      </c>
      <c r="H85" s="17">
        <v>2</v>
      </c>
      <c r="I85" s="17">
        <v>5</v>
      </c>
      <c r="J85" s="17">
        <v>-310</v>
      </c>
      <c r="K85" s="17">
        <v>310</v>
      </c>
      <c r="L85" s="17">
        <v>-330</v>
      </c>
      <c r="M85" s="17">
        <f t="shared" si="17"/>
        <v>310</v>
      </c>
      <c r="N85" s="17">
        <v>265</v>
      </c>
      <c r="O85" s="17">
        <v>-275</v>
      </c>
      <c r="P85" s="17">
        <v>-275</v>
      </c>
      <c r="Q85" s="17">
        <f t="shared" si="18"/>
        <v>265</v>
      </c>
      <c r="R85" s="17">
        <f t="shared" si="19"/>
        <v>575</v>
      </c>
      <c r="S85" s="17">
        <v>300</v>
      </c>
      <c r="T85" s="17">
        <v>-325</v>
      </c>
      <c r="U85" s="17">
        <v>-325</v>
      </c>
      <c r="V85" s="17">
        <f t="shared" si="20"/>
        <v>300</v>
      </c>
      <c r="W85" s="68">
        <f t="shared" si="21"/>
        <v>875</v>
      </c>
      <c r="X85" s="19">
        <f t="shared" si="22"/>
        <v>520.27499999999998</v>
      </c>
      <c r="Y85" s="17">
        <v>9</v>
      </c>
    </row>
    <row r="86" spans="1:26" ht="14.25" customHeight="1">
      <c r="A86" s="3">
        <v>3</v>
      </c>
      <c r="B86" s="11" t="s">
        <v>147</v>
      </c>
      <c r="C86" s="11" t="s">
        <v>148</v>
      </c>
      <c r="D86" s="12">
        <v>1987</v>
      </c>
      <c r="E86" s="5" t="s">
        <v>26</v>
      </c>
      <c r="F86" s="17">
        <v>113.6</v>
      </c>
      <c r="G86" s="17">
        <v>0.58299999999999996</v>
      </c>
      <c r="H86" s="17">
        <v>2</v>
      </c>
      <c r="I86" s="17">
        <v>6</v>
      </c>
      <c r="J86" s="17">
        <v>285</v>
      </c>
      <c r="K86" s="17">
        <v>302.5</v>
      </c>
      <c r="L86" s="17">
        <v>315</v>
      </c>
      <c r="M86" s="17">
        <f t="shared" si="17"/>
        <v>315</v>
      </c>
      <c r="N86" s="17">
        <v>185</v>
      </c>
      <c r="O86" s="17">
        <v>195</v>
      </c>
      <c r="P86" s="17">
        <v>202.5</v>
      </c>
      <c r="Q86" s="17">
        <f t="shared" si="18"/>
        <v>202.5</v>
      </c>
      <c r="R86" s="17">
        <f t="shared" si="19"/>
        <v>517.5</v>
      </c>
      <c r="S86" s="17">
        <v>235</v>
      </c>
      <c r="T86" s="17">
        <v>255</v>
      </c>
      <c r="U86" s="17">
        <v>-270</v>
      </c>
      <c r="V86" s="17">
        <f t="shared" si="20"/>
        <v>255</v>
      </c>
      <c r="W86" s="68">
        <f t="shared" si="21"/>
        <v>772.5</v>
      </c>
      <c r="X86" s="19">
        <f t="shared" si="22"/>
        <v>450.36749999999995</v>
      </c>
      <c r="Y86" s="17">
        <v>8</v>
      </c>
    </row>
    <row r="87" spans="1:26" ht="14.25" customHeight="1">
      <c r="A87" s="3">
        <v>4</v>
      </c>
      <c r="B87" s="11" t="s">
        <v>145</v>
      </c>
      <c r="C87" s="11" t="s">
        <v>118</v>
      </c>
      <c r="D87" s="12">
        <v>1982</v>
      </c>
      <c r="E87" s="6" t="s">
        <v>31</v>
      </c>
      <c r="F87" s="44" t="s">
        <v>164</v>
      </c>
      <c r="G87" s="17">
        <v>0.59599999999999997</v>
      </c>
      <c r="H87" s="17">
        <v>2</v>
      </c>
      <c r="I87" s="17">
        <v>23</v>
      </c>
      <c r="J87" s="17">
        <v>-250</v>
      </c>
      <c r="K87" s="17">
        <v>-250</v>
      </c>
      <c r="L87" s="17">
        <v>250</v>
      </c>
      <c r="M87" s="17">
        <f t="shared" si="17"/>
        <v>250</v>
      </c>
      <c r="N87" s="17">
        <v>190</v>
      </c>
      <c r="O87" s="17">
        <v>200</v>
      </c>
      <c r="P87" s="17">
        <v>202.5</v>
      </c>
      <c r="Q87" s="17">
        <f t="shared" si="18"/>
        <v>202.5</v>
      </c>
      <c r="R87" s="17">
        <f t="shared" si="19"/>
        <v>452.5</v>
      </c>
      <c r="S87" s="17">
        <v>280</v>
      </c>
      <c r="T87" s="17">
        <v>290</v>
      </c>
      <c r="U87" s="17">
        <v>-300</v>
      </c>
      <c r="V87" s="17">
        <f t="shared" si="20"/>
        <v>290</v>
      </c>
      <c r="W87" s="68">
        <f t="shared" si="21"/>
        <v>742.5</v>
      </c>
      <c r="X87" s="19">
        <f t="shared" si="22"/>
        <v>442.53</v>
      </c>
      <c r="Y87" s="17">
        <v>7</v>
      </c>
    </row>
    <row r="88" spans="1:26" ht="14.25" customHeight="1">
      <c r="A88" s="3">
        <v>5</v>
      </c>
      <c r="B88" s="11" t="s">
        <v>139</v>
      </c>
      <c r="C88" s="11" t="s">
        <v>140</v>
      </c>
      <c r="D88" s="12">
        <v>1989</v>
      </c>
      <c r="E88" s="4" t="s">
        <v>22</v>
      </c>
      <c r="F88" s="17">
        <v>105.2</v>
      </c>
      <c r="G88" s="17">
        <v>0.59719999999999995</v>
      </c>
      <c r="H88" s="17">
        <v>2</v>
      </c>
      <c r="I88" s="17">
        <v>25</v>
      </c>
      <c r="J88" s="17">
        <v>255</v>
      </c>
      <c r="K88" s="17">
        <v>265</v>
      </c>
      <c r="L88" s="17">
        <v>-285</v>
      </c>
      <c r="M88" s="17">
        <f t="shared" si="17"/>
        <v>265</v>
      </c>
      <c r="N88" s="17">
        <v>180</v>
      </c>
      <c r="O88" s="17">
        <v>190</v>
      </c>
      <c r="P88" s="17">
        <v>200</v>
      </c>
      <c r="Q88" s="17">
        <f t="shared" si="18"/>
        <v>200</v>
      </c>
      <c r="R88" s="17">
        <f t="shared" si="19"/>
        <v>465</v>
      </c>
      <c r="S88" s="17">
        <v>225</v>
      </c>
      <c r="T88" s="17">
        <v>240</v>
      </c>
      <c r="U88" s="17">
        <v>-260</v>
      </c>
      <c r="V88" s="17">
        <f t="shared" si="20"/>
        <v>240</v>
      </c>
      <c r="W88" s="68">
        <f t="shared" si="21"/>
        <v>705</v>
      </c>
      <c r="X88" s="19">
        <f t="shared" si="22"/>
        <v>421.02599999999995</v>
      </c>
      <c r="Y88" s="17">
        <v>6</v>
      </c>
    </row>
    <row r="89" spans="1:26" ht="14.25" customHeight="1">
      <c r="A89" s="3">
        <v>6</v>
      </c>
      <c r="B89" s="11" t="s">
        <v>152</v>
      </c>
      <c r="C89" s="11" t="s">
        <v>153</v>
      </c>
      <c r="D89" s="12">
        <v>1984</v>
      </c>
      <c r="E89" s="6" t="s">
        <v>30</v>
      </c>
      <c r="F89" s="17">
        <v>115.3</v>
      </c>
      <c r="G89" s="17">
        <v>0.5806</v>
      </c>
      <c r="H89" s="17">
        <v>2</v>
      </c>
      <c r="I89" s="17">
        <v>37</v>
      </c>
      <c r="J89" s="17">
        <v>-240</v>
      </c>
      <c r="K89" s="17">
        <v>240</v>
      </c>
      <c r="L89" s="17">
        <v>260</v>
      </c>
      <c r="M89" s="17">
        <f t="shared" si="17"/>
        <v>260</v>
      </c>
      <c r="N89" s="17">
        <v>160</v>
      </c>
      <c r="O89" s="17">
        <v>170</v>
      </c>
      <c r="P89" s="17">
        <v>-175</v>
      </c>
      <c r="Q89" s="17">
        <f t="shared" si="18"/>
        <v>170</v>
      </c>
      <c r="R89" s="17">
        <f t="shared" si="19"/>
        <v>430</v>
      </c>
      <c r="S89" s="17">
        <v>230</v>
      </c>
      <c r="T89" s="17">
        <v>240</v>
      </c>
      <c r="U89" s="17">
        <v>-245</v>
      </c>
      <c r="V89" s="17">
        <f t="shared" si="20"/>
        <v>240</v>
      </c>
      <c r="W89" s="68">
        <f t="shared" si="21"/>
        <v>670</v>
      </c>
      <c r="X89" s="19">
        <f t="shared" si="22"/>
        <v>389.00200000000001</v>
      </c>
      <c r="Y89" s="17">
        <v>5</v>
      </c>
    </row>
    <row r="90" spans="1:26" ht="14.25" customHeight="1">
      <c r="A90" s="30"/>
      <c r="B90" s="39"/>
      <c r="C90" s="39"/>
      <c r="D90" s="40"/>
      <c r="E90" s="41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69"/>
      <c r="X90" s="23"/>
      <c r="Y90" s="24"/>
    </row>
    <row r="91" spans="1:26" ht="14.25" customHeight="1">
      <c r="A91" s="30"/>
      <c r="B91" s="31" t="s">
        <v>154</v>
      </c>
      <c r="C91" s="32"/>
      <c r="D91" s="32"/>
      <c r="E91" s="32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69"/>
      <c r="X91" s="23"/>
      <c r="Y91" s="24"/>
    </row>
    <row r="92" spans="1:26" ht="14.25" customHeight="1">
      <c r="A92" s="3">
        <v>1</v>
      </c>
      <c r="B92" s="18" t="s">
        <v>157</v>
      </c>
      <c r="C92" s="18" t="s">
        <v>158</v>
      </c>
      <c r="D92" s="12">
        <v>1986</v>
      </c>
      <c r="E92" s="10" t="s">
        <v>123</v>
      </c>
      <c r="F92" s="17">
        <v>137.5</v>
      </c>
      <c r="G92" s="17">
        <v>0.56030000000000002</v>
      </c>
      <c r="H92" s="17">
        <v>2</v>
      </c>
      <c r="I92" s="17">
        <v>36</v>
      </c>
      <c r="J92" s="17">
        <v>380</v>
      </c>
      <c r="K92" s="17">
        <v>400</v>
      </c>
      <c r="L92" s="17">
        <v>0</v>
      </c>
      <c r="M92" s="17">
        <f>IF(OR(J92&gt;0,K92&gt;0,L92&gt;0),MAX(J92:L92),0)</f>
        <v>400</v>
      </c>
      <c r="N92" s="17">
        <v>250</v>
      </c>
      <c r="O92" s="17">
        <v>270</v>
      </c>
      <c r="P92" s="17">
        <v>280</v>
      </c>
      <c r="Q92" s="17">
        <f>IF(OR(N92&gt;0,O92&gt;0,P92&gt;0),MAX(N92:P92),0)</f>
        <v>280</v>
      </c>
      <c r="R92" s="17">
        <f>IF(AND(M92&gt;0,Q92&gt;0),M92+Q92,0)</f>
        <v>680</v>
      </c>
      <c r="S92" s="17">
        <v>300</v>
      </c>
      <c r="T92" s="17">
        <v>330</v>
      </c>
      <c r="U92" s="17">
        <v>0</v>
      </c>
      <c r="V92" s="17">
        <f>IF(OR(S92&gt;0,T92&gt;0,U92&gt;0),MAX(S92:U92),0)</f>
        <v>330</v>
      </c>
      <c r="W92" s="68">
        <f>IF(AND(R92&gt;0,V92&gt;0),R92+V92,0)</f>
        <v>1010</v>
      </c>
      <c r="X92" s="19">
        <f>G92*W92</f>
        <v>565.90300000000002</v>
      </c>
      <c r="Y92" s="17">
        <v>12</v>
      </c>
    </row>
    <row r="93" spans="1:26" ht="14.25" customHeight="1">
      <c r="A93" s="3">
        <v>2</v>
      </c>
      <c r="B93" s="11" t="s">
        <v>159</v>
      </c>
      <c r="C93" s="11" t="s">
        <v>116</v>
      </c>
      <c r="D93" s="12">
        <v>1975</v>
      </c>
      <c r="E93" s="6" t="s">
        <v>28</v>
      </c>
      <c r="F93" s="17">
        <v>120.5</v>
      </c>
      <c r="G93" s="17">
        <v>0.57440000000000002</v>
      </c>
      <c r="H93" s="17">
        <v>2</v>
      </c>
      <c r="I93" s="17">
        <v>33</v>
      </c>
      <c r="J93" s="17">
        <v>-280</v>
      </c>
      <c r="K93" s="17">
        <v>280</v>
      </c>
      <c r="L93" s="17">
        <v>-302.5</v>
      </c>
      <c r="M93" s="17">
        <f>IF(OR(J93&gt;0,K93&gt;0,L93&gt;0),MAX(J93:L93),0)</f>
        <v>280</v>
      </c>
      <c r="N93" s="17">
        <v>180</v>
      </c>
      <c r="O93" s="17">
        <v>190</v>
      </c>
      <c r="P93" s="17">
        <v>-210</v>
      </c>
      <c r="Q93" s="17">
        <f>IF(OR(N93&gt;0,O93&gt;0,P93&gt;0),MAX(N93:P93),0)</f>
        <v>190</v>
      </c>
      <c r="R93" s="17">
        <f>IF(AND(M93&gt;0,Q93&gt;0),M93+Q93,0)</f>
        <v>470</v>
      </c>
      <c r="S93" s="17">
        <v>280</v>
      </c>
      <c r="T93" s="17">
        <v>302.5</v>
      </c>
      <c r="U93" s="17">
        <v>-315</v>
      </c>
      <c r="V93" s="17">
        <f>IF(OR(S93&gt;0,T93&gt;0,U93&gt;0),MAX(S93:U93),0)</f>
        <v>302.5</v>
      </c>
      <c r="W93" s="68">
        <f>IF(AND(R93&gt;0,V93&gt;0),R93+V93,0)</f>
        <v>772.5</v>
      </c>
      <c r="X93" s="19">
        <f>G93*W93</f>
        <v>443.72399999999999</v>
      </c>
      <c r="Y93" s="17">
        <v>9</v>
      </c>
    </row>
    <row r="94" spans="1:26" ht="14.25" customHeight="1">
      <c r="A94" s="3">
        <v>3</v>
      </c>
      <c r="B94" s="11" t="s">
        <v>155</v>
      </c>
      <c r="C94" s="11" t="s">
        <v>156</v>
      </c>
      <c r="D94" s="12">
        <v>1984</v>
      </c>
      <c r="E94" s="4" t="s">
        <v>21</v>
      </c>
      <c r="F94" s="17">
        <v>161.19999999999999</v>
      </c>
      <c r="G94" s="17">
        <v>0.54759999999999998</v>
      </c>
      <c r="H94" s="17">
        <v>2</v>
      </c>
      <c r="I94" s="17">
        <v>10</v>
      </c>
      <c r="J94" s="17">
        <v>275</v>
      </c>
      <c r="K94" s="17">
        <v>-285</v>
      </c>
      <c r="L94" s="17">
        <v>-285</v>
      </c>
      <c r="M94" s="17">
        <f>IF(OR(J94&gt;0,K94&gt;0,L94&gt;0),MAX(J94:L94),0)</f>
        <v>275</v>
      </c>
      <c r="N94" s="17">
        <v>215</v>
      </c>
      <c r="O94" s="17">
        <v>-225</v>
      </c>
      <c r="P94" s="17">
        <v>-225</v>
      </c>
      <c r="Q94" s="17">
        <f>IF(OR(N94&gt;0,O94&gt;0,P94&gt;0),MAX(N94:P94),0)</f>
        <v>215</v>
      </c>
      <c r="R94" s="17">
        <f>IF(AND(M94&gt;0,Q94&gt;0),M94+Q94,0)</f>
        <v>490</v>
      </c>
      <c r="S94" s="17">
        <v>260</v>
      </c>
      <c r="T94" s="17">
        <v>-282.5</v>
      </c>
      <c r="U94" s="17">
        <v>-287.5</v>
      </c>
      <c r="V94" s="17">
        <f>IF(OR(S94&gt;0,T94&gt;0,U94&gt;0),MAX(S94:U94),0)</f>
        <v>260</v>
      </c>
      <c r="W94" s="68">
        <f>IF(AND(R94&gt;0,V94&gt;0),R94+V94,0)</f>
        <v>750</v>
      </c>
      <c r="X94" s="19">
        <f>G94*W94</f>
        <v>410.7</v>
      </c>
      <c r="Y94" s="17">
        <v>8</v>
      </c>
    </row>
    <row r="95" spans="1:26" ht="14.25" customHeight="1">
      <c r="A95" s="3">
        <v>4</v>
      </c>
      <c r="B95" s="11" t="s">
        <v>161</v>
      </c>
      <c r="C95" s="11" t="s">
        <v>79</v>
      </c>
      <c r="D95" s="12">
        <v>1975</v>
      </c>
      <c r="E95" s="6" t="s">
        <v>163</v>
      </c>
      <c r="F95" s="17">
        <v>126.5</v>
      </c>
      <c r="G95" s="17">
        <v>0.56850000000000001</v>
      </c>
      <c r="H95" s="17">
        <v>2</v>
      </c>
      <c r="I95" s="17">
        <v>43</v>
      </c>
      <c r="J95" s="17">
        <v>330</v>
      </c>
      <c r="K95" s="17">
        <v>350</v>
      </c>
      <c r="L95" s="17">
        <v>-360</v>
      </c>
      <c r="M95" s="17">
        <f>IF(OR(J95&gt;0,K95&gt;0,L95&gt;0),MAX(J95:L95),0)</f>
        <v>350</v>
      </c>
      <c r="N95" s="17">
        <v>-200</v>
      </c>
      <c r="O95" s="17">
        <v>-200</v>
      </c>
      <c r="P95" s="17">
        <v>-200</v>
      </c>
      <c r="Q95" s="17">
        <f>IF(OR(N95&gt;0,O95&gt;0,P95&gt;0),MAX(N95:P95),0)</f>
        <v>0</v>
      </c>
      <c r="R95" s="17">
        <f>IF(AND(M95&gt;0,Q95&gt;0),M95+Q95,0)</f>
        <v>0</v>
      </c>
      <c r="S95" s="17">
        <v>0</v>
      </c>
      <c r="T95" s="17">
        <v>0</v>
      </c>
      <c r="U95" s="17">
        <v>0</v>
      </c>
      <c r="V95" s="17">
        <f>IF(OR(S95&gt;0,T95&gt;0,U95&gt;0),MAX(S95:U95),0)</f>
        <v>0</v>
      </c>
      <c r="W95" s="68">
        <f>IF(AND(R95&gt;0,V95&gt;0),R95+V95,0)</f>
        <v>0</v>
      </c>
      <c r="X95" s="19">
        <f>G95*W95</f>
        <v>0</v>
      </c>
      <c r="Y95" s="17"/>
    </row>
    <row r="96" spans="1:26" ht="14.25" customHeight="1">
      <c r="A96" s="3">
        <v>5</v>
      </c>
      <c r="B96" s="11" t="s">
        <v>160</v>
      </c>
      <c r="C96" s="11" t="s">
        <v>85</v>
      </c>
      <c r="D96" s="12">
        <v>1988</v>
      </c>
      <c r="E96" s="6" t="s">
        <v>29</v>
      </c>
      <c r="F96" s="17">
        <v>130.69999999999999</v>
      </c>
      <c r="G96" s="17">
        <v>0.56510000000000005</v>
      </c>
      <c r="H96" s="17">
        <v>2</v>
      </c>
      <c r="I96" s="17">
        <v>34</v>
      </c>
      <c r="J96" s="17">
        <v>-320</v>
      </c>
      <c r="K96" s="17">
        <v>-330</v>
      </c>
      <c r="L96" s="17">
        <v>-330</v>
      </c>
      <c r="M96" s="17">
        <f>IF(OR(J96&gt;0,K96&gt;0,L96&gt;0),MAX(J96:L96),0)</f>
        <v>0</v>
      </c>
      <c r="N96" s="17">
        <v>0</v>
      </c>
      <c r="O96" s="17">
        <v>0</v>
      </c>
      <c r="P96" s="17">
        <v>0</v>
      </c>
      <c r="Q96" s="17">
        <f>IF(OR(N96&gt;0,O96&gt;0,P96&gt;0),MAX(N96:P96),0)</f>
        <v>0</v>
      </c>
      <c r="R96" s="17">
        <f>IF(AND(M96&gt;0,Q96&gt;0),M96+Q96,0)</f>
        <v>0</v>
      </c>
      <c r="S96" s="17">
        <v>0</v>
      </c>
      <c r="T96" s="17">
        <v>0</v>
      </c>
      <c r="U96" s="17">
        <v>0</v>
      </c>
      <c r="V96" s="17">
        <f>IF(OR(S96&gt;0,T96&gt;0,U96&gt;0),MAX(S96:U96),0)</f>
        <v>0</v>
      </c>
      <c r="W96" s="68">
        <f>IF(AND(R96&gt;0,V96&gt;0),R96+V96,0)</f>
        <v>0</v>
      </c>
      <c r="X96" s="19">
        <f>G96*W96</f>
        <v>0</v>
      </c>
      <c r="Y96" s="17"/>
    </row>
    <row r="98" spans="1:25" ht="14.25" customHeight="1">
      <c r="A98" s="55"/>
      <c r="B98" s="92" t="s">
        <v>172</v>
      </c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5" ht="14.25" customHeight="1">
      <c r="A99" s="3">
        <v>1</v>
      </c>
      <c r="B99" s="11" t="s">
        <v>57</v>
      </c>
      <c r="C99" s="11" t="s">
        <v>58</v>
      </c>
      <c r="D99" s="12">
        <v>1984</v>
      </c>
      <c r="E99" s="6" t="s">
        <v>32</v>
      </c>
      <c r="F99" s="17">
        <v>57.6</v>
      </c>
      <c r="G99" s="17">
        <v>1.1509</v>
      </c>
      <c r="H99" s="17">
        <v>2</v>
      </c>
      <c r="I99" s="17">
        <v>13</v>
      </c>
      <c r="J99" s="17">
        <v>160</v>
      </c>
      <c r="K99" s="17">
        <v>-167.5</v>
      </c>
      <c r="L99" s="17">
        <v>167.5</v>
      </c>
      <c r="M99" s="17">
        <f t="shared" ref="M99:M114" si="23">IF(OR(J99&gt;0,K99&gt;0,L99&gt;0),MAX(J99:L99),0)</f>
        <v>167.5</v>
      </c>
      <c r="N99" s="17">
        <v>70</v>
      </c>
      <c r="O99" s="17">
        <v>75</v>
      </c>
      <c r="P99" s="17">
        <v>-80</v>
      </c>
      <c r="Q99" s="17">
        <f t="shared" ref="Q99:Q114" si="24">IF(OR(N99&gt;0,O99&gt;0,P99&gt;0),MAX(N99:P99),0)</f>
        <v>75</v>
      </c>
      <c r="R99" s="17">
        <f t="shared" ref="R99:R114" si="25">IF(AND(M99&gt;0,Q99&gt;0),M99+Q99,0)</f>
        <v>242.5</v>
      </c>
      <c r="S99" s="17">
        <v>170</v>
      </c>
      <c r="T99" s="17">
        <v>177.5</v>
      </c>
      <c r="U99" s="17">
        <v>-182.5</v>
      </c>
      <c r="V99" s="17">
        <f t="shared" ref="V99:V114" si="26">IF(OR(S99&gt;0,T99&gt;0,U99&gt;0),MAX(S99:U99),0)</f>
        <v>177.5</v>
      </c>
      <c r="W99" s="17">
        <f t="shared" ref="W99:W114" si="27">IF(AND(R99&gt;0,V99&gt;0),R99+V99,0)</f>
        <v>420</v>
      </c>
      <c r="X99" s="68">
        <f t="shared" ref="X99:X114" si="28">G99*W99</f>
        <v>483.37800000000004</v>
      </c>
      <c r="Y99" s="1" t="s">
        <v>170</v>
      </c>
    </row>
    <row r="100" spans="1:25" ht="14.25" customHeight="1">
      <c r="A100" s="3">
        <v>2</v>
      </c>
      <c r="B100" s="11" t="s">
        <v>48</v>
      </c>
      <c r="C100" s="11" t="s">
        <v>49</v>
      </c>
      <c r="D100" s="12">
        <v>1982</v>
      </c>
      <c r="E100" s="6" t="s">
        <v>28</v>
      </c>
      <c r="F100" s="17">
        <v>51.2</v>
      </c>
      <c r="G100" s="17">
        <v>1.2616000000000001</v>
      </c>
      <c r="H100" s="17">
        <v>1</v>
      </c>
      <c r="I100" s="17">
        <v>60</v>
      </c>
      <c r="J100" s="17">
        <v>-135</v>
      </c>
      <c r="K100" s="17">
        <v>135</v>
      </c>
      <c r="L100" s="17">
        <v>145</v>
      </c>
      <c r="M100" s="17">
        <f t="shared" si="23"/>
        <v>145</v>
      </c>
      <c r="N100" s="17">
        <v>67.5</v>
      </c>
      <c r="O100" s="17">
        <v>-70</v>
      </c>
      <c r="P100" s="17">
        <v>70</v>
      </c>
      <c r="Q100" s="17">
        <f t="shared" si="24"/>
        <v>70</v>
      </c>
      <c r="R100" s="17">
        <f t="shared" si="25"/>
        <v>215</v>
      </c>
      <c r="S100" s="17">
        <v>140</v>
      </c>
      <c r="T100" s="17">
        <v>145</v>
      </c>
      <c r="U100" s="17">
        <v>-150</v>
      </c>
      <c r="V100" s="17">
        <f t="shared" si="26"/>
        <v>145</v>
      </c>
      <c r="W100" s="17">
        <f t="shared" si="27"/>
        <v>360</v>
      </c>
      <c r="X100" s="68">
        <f t="shared" si="28"/>
        <v>454.17600000000004</v>
      </c>
    </row>
    <row r="101" spans="1:25" ht="14.25" customHeight="1">
      <c r="A101" s="3">
        <v>3</v>
      </c>
      <c r="B101" s="11" t="s">
        <v>46</v>
      </c>
      <c r="C101" s="11" t="s">
        <v>47</v>
      </c>
      <c r="D101" s="12">
        <v>1978</v>
      </c>
      <c r="E101" s="6" t="s">
        <v>28</v>
      </c>
      <c r="F101" s="17">
        <v>51.5</v>
      </c>
      <c r="G101" s="17">
        <v>1.256</v>
      </c>
      <c r="H101" s="17">
        <v>1</v>
      </c>
      <c r="I101" s="17">
        <v>10</v>
      </c>
      <c r="J101" s="17">
        <v>150</v>
      </c>
      <c r="K101" s="17">
        <v>160</v>
      </c>
      <c r="L101" s="17">
        <v>-170</v>
      </c>
      <c r="M101" s="17">
        <f t="shared" si="23"/>
        <v>160</v>
      </c>
      <c r="N101" s="17">
        <v>67.5</v>
      </c>
      <c r="O101" s="17">
        <v>-72.5</v>
      </c>
      <c r="P101" s="17">
        <v>-72.5</v>
      </c>
      <c r="Q101" s="17">
        <f t="shared" si="24"/>
        <v>67.5</v>
      </c>
      <c r="R101" s="17">
        <f t="shared" si="25"/>
        <v>227.5</v>
      </c>
      <c r="S101" s="17">
        <v>115</v>
      </c>
      <c r="T101" s="17">
        <v>127.5</v>
      </c>
      <c r="U101" s="17">
        <v>-135</v>
      </c>
      <c r="V101" s="17">
        <f t="shared" si="26"/>
        <v>127.5</v>
      </c>
      <c r="W101" s="17">
        <f t="shared" si="27"/>
        <v>355</v>
      </c>
      <c r="X101" s="68">
        <f t="shared" si="28"/>
        <v>445.88</v>
      </c>
    </row>
    <row r="102" spans="1:25" ht="14.25" customHeight="1">
      <c r="A102" s="3">
        <v>4</v>
      </c>
      <c r="B102" s="11" t="s">
        <v>56</v>
      </c>
      <c r="C102" s="11" t="s">
        <v>47</v>
      </c>
      <c r="D102" s="12">
        <v>1985</v>
      </c>
      <c r="E102" s="6" t="s">
        <v>31</v>
      </c>
      <c r="F102" s="17">
        <v>57.6</v>
      </c>
      <c r="G102" s="17">
        <v>1.1509</v>
      </c>
      <c r="H102" s="17">
        <v>2</v>
      </c>
      <c r="I102" s="17">
        <v>24</v>
      </c>
      <c r="J102" s="17">
        <v>145</v>
      </c>
      <c r="K102" s="17">
        <v>-157.5</v>
      </c>
      <c r="L102" s="17">
        <v>-157.5</v>
      </c>
      <c r="M102" s="17">
        <f t="shared" si="23"/>
        <v>145</v>
      </c>
      <c r="N102" s="17">
        <v>52.5</v>
      </c>
      <c r="O102" s="17">
        <v>62.5</v>
      </c>
      <c r="P102" s="17">
        <v>65</v>
      </c>
      <c r="Q102" s="17">
        <f t="shared" si="24"/>
        <v>65</v>
      </c>
      <c r="R102" s="17">
        <f t="shared" si="25"/>
        <v>210</v>
      </c>
      <c r="S102" s="17">
        <v>147.5</v>
      </c>
      <c r="T102" s="17">
        <v>155</v>
      </c>
      <c r="U102" s="17">
        <v>162.5</v>
      </c>
      <c r="V102" s="17">
        <f t="shared" si="26"/>
        <v>162.5</v>
      </c>
      <c r="W102" s="17">
        <f t="shared" si="27"/>
        <v>372.5</v>
      </c>
      <c r="X102" s="68">
        <f t="shared" si="28"/>
        <v>428.71025000000003</v>
      </c>
    </row>
    <row r="103" spans="1:25" ht="14.25" customHeight="1">
      <c r="A103" s="3">
        <v>5</v>
      </c>
      <c r="B103" s="11" t="s">
        <v>60</v>
      </c>
      <c r="C103" s="11" t="s">
        <v>61</v>
      </c>
      <c r="D103" s="12">
        <v>1961</v>
      </c>
      <c r="E103" s="6" t="s">
        <v>28</v>
      </c>
      <c r="F103" s="17">
        <v>62.5</v>
      </c>
      <c r="G103" s="17">
        <v>1.0805</v>
      </c>
      <c r="H103" s="17">
        <v>2</v>
      </c>
      <c r="I103" s="17">
        <v>31</v>
      </c>
      <c r="J103" s="17">
        <v>135</v>
      </c>
      <c r="K103" s="17">
        <v>145</v>
      </c>
      <c r="L103" s="17">
        <v>155</v>
      </c>
      <c r="M103" s="17">
        <f t="shared" si="23"/>
        <v>155</v>
      </c>
      <c r="N103" s="17">
        <v>77.5</v>
      </c>
      <c r="O103" s="17">
        <v>80</v>
      </c>
      <c r="P103" s="17">
        <v>82.5</v>
      </c>
      <c r="Q103" s="17">
        <f t="shared" si="24"/>
        <v>82.5</v>
      </c>
      <c r="R103" s="17">
        <f t="shared" si="25"/>
        <v>237.5</v>
      </c>
      <c r="S103" s="17">
        <v>140</v>
      </c>
      <c r="T103" s="17">
        <v>145</v>
      </c>
      <c r="U103" s="17">
        <v>150</v>
      </c>
      <c r="V103" s="17">
        <f t="shared" si="26"/>
        <v>150</v>
      </c>
      <c r="W103" s="17">
        <f t="shared" si="27"/>
        <v>387.5</v>
      </c>
      <c r="X103" s="68">
        <f t="shared" si="28"/>
        <v>418.69375000000002</v>
      </c>
    </row>
    <row r="104" spans="1:25" ht="14.25" customHeight="1">
      <c r="A104" s="3">
        <v>6</v>
      </c>
      <c r="B104" s="11" t="s">
        <v>62</v>
      </c>
      <c r="C104" s="11" t="s">
        <v>63</v>
      </c>
      <c r="D104" s="12">
        <v>1981</v>
      </c>
      <c r="E104" s="6" t="s">
        <v>32</v>
      </c>
      <c r="F104" s="17">
        <v>58.4</v>
      </c>
      <c r="G104" s="17">
        <v>1.1386000000000001</v>
      </c>
      <c r="H104" s="17">
        <v>2</v>
      </c>
      <c r="I104" s="17">
        <v>1</v>
      </c>
      <c r="J104" s="17">
        <v>130</v>
      </c>
      <c r="K104" s="17">
        <v>140</v>
      </c>
      <c r="L104" s="17">
        <v>-145</v>
      </c>
      <c r="M104" s="17">
        <f t="shared" si="23"/>
        <v>140</v>
      </c>
      <c r="N104" s="17">
        <v>65</v>
      </c>
      <c r="O104" s="17">
        <v>67.5</v>
      </c>
      <c r="P104" s="17">
        <v>70</v>
      </c>
      <c r="Q104" s="17">
        <f t="shared" si="24"/>
        <v>70</v>
      </c>
      <c r="R104" s="17">
        <f t="shared" si="25"/>
        <v>210</v>
      </c>
      <c r="S104" s="17">
        <v>140</v>
      </c>
      <c r="T104" s="17">
        <v>150</v>
      </c>
      <c r="U104" s="17">
        <v>-157.5</v>
      </c>
      <c r="V104" s="17">
        <f t="shared" si="26"/>
        <v>150</v>
      </c>
      <c r="W104" s="17">
        <f t="shared" si="27"/>
        <v>360</v>
      </c>
      <c r="X104" s="68">
        <f t="shared" si="28"/>
        <v>409.89600000000002</v>
      </c>
    </row>
    <row r="105" spans="1:25" ht="14.25" customHeight="1">
      <c r="A105" s="3">
        <v>7</v>
      </c>
      <c r="B105" s="11" t="s">
        <v>54</v>
      </c>
      <c r="C105" s="11" t="s">
        <v>55</v>
      </c>
      <c r="D105" s="12">
        <v>1961</v>
      </c>
      <c r="E105" s="6" t="s">
        <v>30</v>
      </c>
      <c r="F105" s="17">
        <v>59</v>
      </c>
      <c r="G105" s="17">
        <v>1.1294999999999999</v>
      </c>
      <c r="H105" s="17">
        <v>2</v>
      </c>
      <c r="I105" s="17">
        <v>47</v>
      </c>
      <c r="J105" s="17">
        <v>120</v>
      </c>
      <c r="K105" s="17">
        <v>-130</v>
      </c>
      <c r="L105" s="17">
        <v>-130</v>
      </c>
      <c r="M105" s="17">
        <f t="shared" si="23"/>
        <v>120</v>
      </c>
      <c r="N105" s="17">
        <v>60</v>
      </c>
      <c r="O105" s="17">
        <v>65</v>
      </c>
      <c r="P105" s="17">
        <v>-67.5</v>
      </c>
      <c r="Q105" s="17">
        <f t="shared" si="24"/>
        <v>65</v>
      </c>
      <c r="R105" s="17">
        <f t="shared" si="25"/>
        <v>185</v>
      </c>
      <c r="S105" s="17">
        <v>160</v>
      </c>
      <c r="T105" s="17">
        <v>-165</v>
      </c>
      <c r="U105" s="17">
        <v>-165</v>
      </c>
      <c r="V105" s="17">
        <f t="shared" si="26"/>
        <v>160</v>
      </c>
      <c r="W105" s="17">
        <f t="shared" si="27"/>
        <v>345</v>
      </c>
      <c r="X105" s="68">
        <f t="shared" si="28"/>
        <v>389.67750000000001</v>
      </c>
    </row>
    <row r="106" spans="1:25" ht="14.25" customHeight="1">
      <c r="A106" s="3">
        <v>8</v>
      </c>
      <c r="B106" s="11" t="s">
        <v>50</v>
      </c>
      <c r="C106" s="11" t="s">
        <v>51</v>
      </c>
      <c r="D106" s="12">
        <v>1993</v>
      </c>
      <c r="E106" s="4" t="s">
        <v>20</v>
      </c>
      <c r="F106" s="17">
        <v>51.9</v>
      </c>
      <c r="G106" s="17">
        <v>1.2484</v>
      </c>
      <c r="H106" s="17">
        <v>1</v>
      </c>
      <c r="I106" s="17">
        <v>6</v>
      </c>
      <c r="J106" s="17">
        <v>-100</v>
      </c>
      <c r="K106" s="17">
        <v>100</v>
      </c>
      <c r="L106" s="17">
        <v>110</v>
      </c>
      <c r="M106" s="17">
        <f t="shared" si="23"/>
        <v>110</v>
      </c>
      <c r="N106" s="17">
        <v>45</v>
      </c>
      <c r="O106" s="17">
        <v>50</v>
      </c>
      <c r="P106" s="17">
        <v>-55</v>
      </c>
      <c r="Q106" s="17">
        <f t="shared" si="24"/>
        <v>50</v>
      </c>
      <c r="R106" s="17">
        <f t="shared" si="25"/>
        <v>160</v>
      </c>
      <c r="S106" s="17">
        <v>120</v>
      </c>
      <c r="T106" s="17">
        <v>131</v>
      </c>
      <c r="U106" s="17">
        <v>135</v>
      </c>
      <c r="V106" s="17">
        <f t="shared" si="26"/>
        <v>135</v>
      </c>
      <c r="W106" s="17">
        <f t="shared" si="27"/>
        <v>295</v>
      </c>
      <c r="X106" s="68">
        <f t="shared" si="28"/>
        <v>368.27799999999996</v>
      </c>
    </row>
    <row r="107" spans="1:25" ht="14.25" customHeight="1">
      <c r="A107" s="3">
        <v>9</v>
      </c>
      <c r="B107" s="11" t="s">
        <v>43</v>
      </c>
      <c r="C107" s="11" t="s">
        <v>44</v>
      </c>
      <c r="D107" s="12">
        <v>1990</v>
      </c>
      <c r="E107" s="6" t="s">
        <v>29</v>
      </c>
      <c r="F107" s="17">
        <v>46.6</v>
      </c>
      <c r="G107" s="17">
        <v>1.3532</v>
      </c>
      <c r="H107" s="17">
        <v>1</v>
      </c>
      <c r="I107" s="17">
        <v>50</v>
      </c>
      <c r="J107" s="17">
        <v>100</v>
      </c>
      <c r="K107" s="17">
        <v>-105</v>
      </c>
      <c r="L107" s="17">
        <v>-110</v>
      </c>
      <c r="M107" s="17">
        <f t="shared" si="23"/>
        <v>100</v>
      </c>
      <c r="N107" s="17">
        <v>40</v>
      </c>
      <c r="O107" s="17">
        <v>45</v>
      </c>
      <c r="P107" s="17">
        <v>-50</v>
      </c>
      <c r="Q107" s="17">
        <f t="shared" si="24"/>
        <v>45</v>
      </c>
      <c r="R107" s="17">
        <f t="shared" si="25"/>
        <v>145</v>
      </c>
      <c r="S107" s="17">
        <v>100</v>
      </c>
      <c r="T107" s="17">
        <v>110</v>
      </c>
      <c r="U107" s="17">
        <v>120</v>
      </c>
      <c r="V107" s="17">
        <f t="shared" si="26"/>
        <v>120</v>
      </c>
      <c r="W107" s="17">
        <f t="shared" si="27"/>
        <v>265</v>
      </c>
      <c r="X107" s="68">
        <f t="shared" si="28"/>
        <v>358.59800000000001</v>
      </c>
    </row>
    <row r="108" spans="1:25" ht="14.25" customHeight="1">
      <c r="A108" s="3">
        <v>10</v>
      </c>
      <c r="B108" s="11" t="s">
        <v>65</v>
      </c>
      <c r="C108" s="11" t="s">
        <v>66</v>
      </c>
      <c r="D108" s="12">
        <v>1989</v>
      </c>
      <c r="E108" s="6" t="s">
        <v>28</v>
      </c>
      <c r="F108" s="17">
        <v>68.2</v>
      </c>
      <c r="G108" s="17">
        <v>1.0130999999999999</v>
      </c>
      <c r="H108" s="17">
        <v>2</v>
      </c>
      <c r="I108" s="17">
        <v>8</v>
      </c>
      <c r="J108" s="17">
        <v>110</v>
      </c>
      <c r="K108" s="17">
        <v>120</v>
      </c>
      <c r="L108" s="17">
        <v>130</v>
      </c>
      <c r="M108" s="17">
        <f t="shared" si="23"/>
        <v>130</v>
      </c>
      <c r="N108" s="17">
        <v>70</v>
      </c>
      <c r="O108" s="17">
        <v>75</v>
      </c>
      <c r="P108" s="17">
        <v>-77.5</v>
      </c>
      <c r="Q108" s="17">
        <f t="shared" si="24"/>
        <v>75</v>
      </c>
      <c r="R108" s="17">
        <f t="shared" si="25"/>
        <v>205</v>
      </c>
      <c r="S108" s="17">
        <v>110</v>
      </c>
      <c r="T108" s="17">
        <v>120</v>
      </c>
      <c r="U108" s="17">
        <v>130</v>
      </c>
      <c r="V108" s="17">
        <f t="shared" si="26"/>
        <v>130</v>
      </c>
      <c r="W108" s="17">
        <f t="shared" si="27"/>
        <v>335</v>
      </c>
      <c r="X108" s="68">
        <f t="shared" si="28"/>
        <v>339.38849999999996</v>
      </c>
    </row>
    <row r="109" spans="1:25" ht="14.25" customHeight="1">
      <c r="A109" s="3">
        <v>11</v>
      </c>
      <c r="B109" s="11" t="s">
        <v>52</v>
      </c>
      <c r="C109" s="11" t="s">
        <v>53</v>
      </c>
      <c r="D109" s="12">
        <v>1989</v>
      </c>
      <c r="E109" s="4" t="s">
        <v>23</v>
      </c>
      <c r="F109" s="17">
        <v>49.6</v>
      </c>
      <c r="G109" s="17">
        <v>1.2925</v>
      </c>
      <c r="H109" s="17">
        <v>1</v>
      </c>
      <c r="I109" s="17">
        <v>25</v>
      </c>
      <c r="J109" s="17">
        <v>-80</v>
      </c>
      <c r="K109" s="17">
        <v>90</v>
      </c>
      <c r="L109" s="17">
        <v>100</v>
      </c>
      <c r="M109" s="17">
        <f t="shared" si="23"/>
        <v>100</v>
      </c>
      <c r="N109" s="17">
        <v>37.5</v>
      </c>
      <c r="O109" s="17">
        <v>42.5</v>
      </c>
      <c r="P109" s="17">
        <v>45</v>
      </c>
      <c r="Q109" s="17">
        <f t="shared" si="24"/>
        <v>45</v>
      </c>
      <c r="R109" s="17">
        <f t="shared" si="25"/>
        <v>145</v>
      </c>
      <c r="S109" s="17">
        <v>100</v>
      </c>
      <c r="T109" s="17">
        <v>110</v>
      </c>
      <c r="U109" s="17">
        <v>-117.5</v>
      </c>
      <c r="V109" s="17">
        <f t="shared" si="26"/>
        <v>110</v>
      </c>
      <c r="W109" s="17">
        <f t="shared" si="27"/>
        <v>255</v>
      </c>
      <c r="X109" s="68">
        <f t="shared" si="28"/>
        <v>329.58749999999998</v>
      </c>
    </row>
    <row r="110" spans="1:25" ht="14.25" customHeight="1">
      <c r="A110" s="3">
        <v>12</v>
      </c>
      <c r="B110" s="11" t="s">
        <v>41</v>
      </c>
      <c r="C110" s="11" t="s">
        <v>42</v>
      </c>
      <c r="D110" s="12">
        <v>1991</v>
      </c>
      <c r="E110" s="4" t="s">
        <v>20</v>
      </c>
      <c r="F110" s="17">
        <v>46.7</v>
      </c>
      <c r="G110" s="17">
        <v>1.3511</v>
      </c>
      <c r="H110" s="17">
        <v>1</v>
      </c>
      <c r="I110" s="17">
        <v>49</v>
      </c>
      <c r="J110" s="17">
        <v>90</v>
      </c>
      <c r="K110" s="17">
        <v>-100</v>
      </c>
      <c r="L110" s="17">
        <v>-100</v>
      </c>
      <c r="M110" s="17">
        <f t="shared" si="23"/>
        <v>90</v>
      </c>
      <c r="N110" s="17">
        <v>35</v>
      </c>
      <c r="O110" s="17">
        <v>42.5</v>
      </c>
      <c r="P110" s="17">
        <v>-45</v>
      </c>
      <c r="Q110" s="17">
        <f t="shared" si="24"/>
        <v>42.5</v>
      </c>
      <c r="R110" s="17">
        <f t="shared" si="25"/>
        <v>132.5</v>
      </c>
      <c r="S110" s="17">
        <v>90</v>
      </c>
      <c r="T110" s="17">
        <v>100</v>
      </c>
      <c r="U110" s="17">
        <v>110</v>
      </c>
      <c r="V110" s="17">
        <f t="shared" si="26"/>
        <v>110</v>
      </c>
      <c r="W110" s="17">
        <f t="shared" si="27"/>
        <v>242.5</v>
      </c>
      <c r="X110" s="68">
        <f t="shared" si="28"/>
        <v>327.64175</v>
      </c>
    </row>
    <row r="111" spans="1:25" ht="14.25" customHeight="1">
      <c r="A111" s="3">
        <v>13</v>
      </c>
      <c r="B111" s="11" t="s">
        <v>72</v>
      </c>
      <c r="C111" s="11" t="s">
        <v>73</v>
      </c>
      <c r="D111" s="12">
        <v>1996</v>
      </c>
      <c r="E111" s="4" t="s">
        <v>20</v>
      </c>
      <c r="F111" s="17">
        <v>95.6</v>
      </c>
      <c r="G111" s="17">
        <v>0.84460000000000002</v>
      </c>
      <c r="H111" s="17">
        <v>2</v>
      </c>
      <c r="I111" s="17">
        <v>59</v>
      </c>
      <c r="J111" s="17">
        <v>-150</v>
      </c>
      <c r="K111" s="17">
        <v>150</v>
      </c>
      <c r="L111" s="17">
        <v>-170</v>
      </c>
      <c r="M111" s="17">
        <f t="shared" si="23"/>
        <v>150</v>
      </c>
      <c r="N111" s="17">
        <v>45</v>
      </c>
      <c r="O111" s="17">
        <v>-50</v>
      </c>
      <c r="P111" s="17">
        <v>0</v>
      </c>
      <c r="Q111" s="17">
        <f t="shared" si="24"/>
        <v>45</v>
      </c>
      <c r="R111" s="17">
        <f t="shared" si="25"/>
        <v>195</v>
      </c>
      <c r="S111" s="17">
        <v>120</v>
      </c>
      <c r="T111" s="17">
        <v>140</v>
      </c>
      <c r="U111" s="17">
        <v>0</v>
      </c>
      <c r="V111" s="17">
        <f t="shared" si="26"/>
        <v>140</v>
      </c>
      <c r="W111" s="17">
        <f t="shared" si="27"/>
        <v>335</v>
      </c>
      <c r="X111" s="68">
        <f t="shared" si="28"/>
        <v>282.94100000000003</v>
      </c>
    </row>
    <row r="112" spans="1:25" ht="14.25" customHeight="1">
      <c r="A112" s="3"/>
      <c r="B112" s="11" t="s">
        <v>39</v>
      </c>
      <c r="C112" s="11" t="s">
        <v>40</v>
      </c>
      <c r="D112" s="12">
        <v>1992</v>
      </c>
      <c r="E112" s="4" t="s">
        <v>20</v>
      </c>
      <c r="F112" s="17">
        <v>34.299999999999997</v>
      </c>
      <c r="G112" s="17">
        <v>1.6133</v>
      </c>
      <c r="H112" s="17">
        <v>1</v>
      </c>
      <c r="I112" s="17">
        <v>19</v>
      </c>
      <c r="J112" s="17">
        <v>-100</v>
      </c>
      <c r="K112" s="17">
        <v>-100</v>
      </c>
      <c r="L112" s="17">
        <v>100</v>
      </c>
      <c r="M112" s="17">
        <f t="shared" si="23"/>
        <v>100</v>
      </c>
      <c r="N112" s="17">
        <v>-25</v>
      </c>
      <c r="O112" s="17">
        <v>25</v>
      </c>
      <c r="P112" s="17">
        <v>-40</v>
      </c>
      <c r="Q112" s="17">
        <f t="shared" si="24"/>
        <v>25</v>
      </c>
      <c r="R112" s="17">
        <f t="shared" si="25"/>
        <v>125</v>
      </c>
      <c r="S112" s="17"/>
      <c r="T112" s="17"/>
      <c r="U112" s="17"/>
      <c r="V112" s="17">
        <f t="shared" si="26"/>
        <v>0</v>
      </c>
      <c r="W112" s="17">
        <f t="shared" si="27"/>
        <v>0</v>
      </c>
      <c r="X112" s="68">
        <f t="shared" si="28"/>
        <v>0</v>
      </c>
    </row>
    <row r="113" spans="1:25" ht="14.25" customHeight="1">
      <c r="A113" s="3"/>
      <c r="B113" s="11" t="s">
        <v>68</v>
      </c>
      <c r="C113" s="11" t="s">
        <v>63</v>
      </c>
      <c r="D113" s="12">
        <v>1982</v>
      </c>
      <c r="E113" s="6" t="s">
        <v>31</v>
      </c>
      <c r="F113" s="17">
        <v>83.5</v>
      </c>
      <c r="G113" s="17">
        <v>0.89439999999999997</v>
      </c>
      <c r="H113" s="17">
        <v>2</v>
      </c>
      <c r="I113" s="17">
        <v>51</v>
      </c>
      <c r="J113" s="17">
        <v>-200</v>
      </c>
      <c r="K113" s="17">
        <v>-200</v>
      </c>
      <c r="L113" s="17">
        <v>200</v>
      </c>
      <c r="M113" s="17">
        <f t="shared" si="23"/>
        <v>200</v>
      </c>
      <c r="N113" s="17">
        <v>-140</v>
      </c>
      <c r="O113" s="17">
        <v>-140</v>
      </c>
      <c r="P113" s="17">
        <v>-140</v>
      </c>
      <c r="Q113" s="17">
        <f t="shared" si="24"/>
        <v>0</v>
      </c>
      <c r="R113" s="17">
        <f t="shared" si="25"/>
        <v>0</v>
      </c>
      <c r="S113" s="17">
        <v>170</v>
      </c>
      <c r="T113" s="17">
        <v>180</v>
      </c>
      <c r="U113" s="17">
        <v>-187.5</v>
      </c>
      <c r="V113" s="17">
        <f t="shared" si="26"/>
        <v>180</v>
      </c>
      <c r="W113" s="17">
        <f t="shared" si="27"/>
        <v>0</v>
      </c>
      <c r="X113" s="68">
        <f t="shared" si="28"/>
        <v>0</v>
      </c>
      <c r="Y113" s="1" t="s">
        <v>170</v>
      </c>
    </row>
    <row r="114" spans="1:25" ht="14.25" customHeight="1">
      <c r="A114" s="3"/>
      <c r="B114" s="11" t="s">
        <v>69</v>
      </c>
      <c r="C114" s="11" t="s">
        <v>70</v>
      </c>
      <c r="D114" s="12">
        <v>1992</v>
      </c>
      <c r="E114" s="6" t="s">
        <v>28</v>
      </c>
      <c r="F114" s="17">
        <v>80.400000000000006</v>
      </c>
      <c r="G114" s="17">
        <v>0.91249999999999998</v>
      </c>
      <c r="H114" s="17">
        <v>2</v>
      </c>
      <c r="I114" s="17">
        <v>41</v>
      </c>
      <c r="J114" s="17">
        <v>155</v>
      </c>
      <c r="K114" s="17">
        <v>-165</v>
      </c>
      <c r="L114" s="17">
        <v>165</v>
      </c>
      <c r="M114" s="17">
        <f t="shared" si="23"/>
        <v>165</v>
      </c>
      <c r="N114" s="17">
        <v>-70</v>
      </c>
      <c r="O114" s="17">
        <v>-70</v>
      </c>
      <c r="P114" s="17">
        <v>-70</v>
      </c>
      <c r="Q114" s="17">
        <f t="shared" si="24"/>
        <v>0</v>
      </c>
      <c r="R114" s="17">
        <f t="shared" si="25"/>
        <v>0</v>
      </c>
      <c r="S114" s="17">
        <v>145</v>
      </c>
      <c r="T114" s="17">
        <v>152.5</v>
      </c>
      <c r="U114" s="17">
        <v>-160</v>
      </c>
      <c r="V114" s="17">
        <f t="shared" si="26"/>
        <v>152.5</v>
      </c>
      <c r="W114" s="17">
        <f t="shared" si="27"/>
        <v>0</v>
      </c>
      <c r="X114" s="68">
        <f t="shared" si="28"/>
        <v>0</v>
      </c>
    </row>
    <row r="115" spans="1:25" ht="14.2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</row>
    <row r="116" spans="1:25" ht="14.2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</row>
    <row r="117" spans="1:25" ht="14.25" customHeight="1">
      <c r="A117" s="32"/>
      <c r="B117" s="92" t="s">
        <v>171</v>
      </c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</row>
    <row r="118" spans="1:25" ht="14.2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</row>
    <row r="119" spans="1:25" ht="14.25" customHeight="1">
      <c r="A119" s="3">
        <v>1</v>
      </c>
      <c r="B119" s="18" t="s">
        <v>141</v>
      </c>
      <c r="C119" s="18" t="s">
        <v>142</v>
      </c>
      <c r="D119" s="12">
        <v>1975</v>
      </c>
      <c r="E119" s="4" t="s">
        <v>27</v>
      </c>
      <c r="F119" s="17">
        <v>105</v>
      </c>
      <c r="G119" s="17">
        <v>0.59760000000000002</v>
      </c>
      <c r="H119" s="17">
        <v>1</v>
      </c>
      <c r="I119" s="17">
        <v>30</v>
      </c>
      <c r="J119" s="17">
        <v>350</v>
      </c>
      <c r="K119" s="17">
        <v>375</v>
      </c>
      <c r="L119" s="17">
        <v>0</v>
      </c>
      <c r="M119" s="17">
        <f t="shared" ref="M119:M161" si="29">IF(OR(J119&gt;0,K119&gt;0,L119&gt;0),MAX(J119:L119),0)</f>
        <v>375</v>
      </c>
      <c r="N119" s="17">
        <v>252.5</v>
      </c>
      <c r="O119" s="17">
        <v>262.5</v>
      </c>
      <c r="P119" s="17">
        <v>-270</v>
      </c>
      <c r="Q119" s="17">
        <f t="shared" ref="Q119:Q161" si="30">IF(OR(N119&gt;0,O119&gt;0,P119&gt;0),MAX(N119:P119),0)</f>
        <v>262.5</v>
      </c>
      <c r="R119" s="17">
        <f t="shared" ref="R119:R161" si="31">IF(AND(M119&gt;0,Q119&gt;0),M119+Q119,0)</f>
        <v>637.5</v>
      </c>
      <c r="S119" s="17">
        <v>320</v>
      </c>
      <c r="T119" s="17">
        <v>340</v>
      </c>
      <c r="U119" s="17">
        <v>-352.5</v>
      </c>
      <c r="V119" s="17">
        <f t="shared" ref="V119:V161" si="32">IF(OR(S119&gt;0,T119&gt;0,U119&gt;0),MAX(S119:U119),0)</f>
        <v>340</v>
      </c>
      <c r="W119" s="17">
        <f t="shared" ref="W119:W161" si="33">IF(AND(R119&gt;0,V119&gt;0),R119+V119,0)</f>
        <v>977.5</v>
      </c>
      <c r="X119" s="68">
        <f t="shared" ref="X119:X161" si="34">G119*W119</f>
        <v>584.154</v>
      </c>
    </row>
    <row r="120" spans="1:25" ht="14.25" customHeight="1">
      <c r="A120" s="3">
        <v>2</v>
      </c>
      <c r="B120" s="18" t="s">
        <v>157</v>
      </c>
      <c r="C120" s="18" t="s">
        <v>158</v>
      </c>
      <c r="D120" s="12">
        <v>1986</v>
      </c>
      <c r="E120" s="10" t="s">
        <v>123</v>
      </c>
      <c r="F120" s="17">
        <v>137.5</v>
      </c>
      <c r="G120" s="17">
        <v>0.56030000000000002</v>
      </c>
      <c r="H120" s="17">
        <v>2</v>
      </c>
      <c r="I120" s="17">
        <v>36</v>
      </c>
      <c r="J120" s="17">
        <v>380</v>
      </c>
      <c r="K120" s="17">
        <v>400</v>
      </c>
      <c r="L120" s="17">
        <v>0</v>
      </c>
      <c r="M120" s="17">
        <f t="shared" si="29"/>
        <v>400</v>
      </c>
      <c r="N120" s="17">
        <v>250</v>
      </c>
      <c r="O120" s="17">
        <v>270</v>
      </c>
      <c r="P120" s="17">
        <v>280</v>
      </c>
      <c r="Q120" s="17">
        <f t="shared" si="30"/>
        <v>280</v>
      </c>
      <c r="R120" s="17">
        <f t="shared" si="31"/>
        <v>680</v>
      </c>
      <c r="S120" s="17">
        <v>300</v>
      </c>
      <c r="T120" s="17">
        <v>330</v>
      </c>
      <c r="U120" s="17">
        <v>0</v>
      </c>
      <c r="V120" s="17">
        <f t="shared" si="32"/>
        <v>330</v>
      </c>
      <c r="W120" s="17">
        <f t="shared" si="33"/>
        <v>1010</v>
      </c>
      <c r="X120" s="68">
        <f t="shared" si="34"/>
        <v>565.90300000000002</v>
      </c>
    </row>
    <row r="121" spans="1:25" ht="14.25" customHeight="1">
      <c r="A121" s="3">
        <v>3</v>
      </c>
      <c r="B121" s="11" t="s">
        <v>80</v>
      </c>
      <c r="C121" s="11" t="s">
        <v>81</v>
      </c>
      <c r="D121" s="12">
        <v>1978</v>
      </c>
      <c r="E121" s="4" t="s">
        <v>25</v>
      </c>
      <c r="F121" s="17">
        <v>57.6</v>
      </c>
      <c r="G121" s="17">
        <v>0.88590000000000002</v>
      </c>
      <c r="H121" s="17">
        <v>1</v>
      </c>
      <c r="I121" s="17">
        <v>34</v>
      </c>
      <c r="J121" s="17">
        <v>240</v>
      </c>
      <c r="K121" s="17">
        <v>-250</v>
      </c>
      <c r="L121" s="17">
        <v>250</v>
      </c>
      <c r="M121" s="17">
        <f t="shared" si="29"/>
        <v>250</v>
      </c>
      <c r="N121" s="17">
        <v>160</v>
      </c>
      <c r="O121" s="17">
        <v>170</v>
      </c>
      <c r="P121" s="17">
        <v>-175</v>
      </c>
      <c r="Q121" s="17">
        <f t="shared" si="30"/>
        <v>170</v>
      </c>
      <c r="R121" s="17">
        <f t="shared" si="31"/>
        <v>420</v>
      </c>
      <c r="S121" s="17">
        <v>200</v>
      </c>
      <c r="T121" s="17">
        <v>207.5</v>
      </c>
      <c r="U121" s="17">
        <v>212.5</v>
      </c>
      <c r="V121" s="17">
        <f t="shared" si="32"/>
        <v>212.5</v>
      </c>
      <c r="W121" s="17">
        <f t="shared" si="33"/>
        <v>632.5</v>
      </c>
      <c r="X121" s="68">
        <f t="shared" si="34"/>
        <v>560.33175000000006</v>
      </c>
    </row>
    <row r="122" spans="1:25" ht="14.25" customHeight="1">
      <c r="A122" s="3">
        <v>4</v>
      </c>
      <c r="B122" s="11" t="s">
        <v>86</v>
      </c>
      <c r="C122" s="11" t="s">
        <v>87</v>
      </c>
      <c r="D122" s="12">
        <v>1977</v>
      </c>
      <c r="E122" s="6" t="s">
        <v>31</v>
      </c>
      <c r="F122" s="17">
        <v>58.6</v>
      </c>
      <c r="G122" s="17">
        <v>0.87170000000000003</v>
      </c>
      <c r="H122" s="17">
        <v>1</v>
      </c>
      <c r="I122" s="17">
        <v>45</v>
      </c>
      <c r="J122" s="17">
        <v>240</v>
      </c>
      <c r="K122" s="17">
        <v>250</v>
      </c>
      <c r="L122" s="17">
        <v>-257.5</v>
      </c>
      <c r="M122" s="17">
        <f t="shared" si="29"/>
        <v>250</v>
      </c>
      <c r="N122" s="17">
        <v>130</v>
      </c>
      <c r="O122" s="17">
        <v>140</v>
      </c>
      <c r="P122" s="17">
        <v>150</v>
      </c>
      <c r="Q122" s="17">
        <f t="shared" si="30"/>
        <v>150</v>
      </c>
      <c r="R122" s="17">
        <f t="shared" si="31"/>
        <v>400</v>
      </c>
      <c r="S122" s="17">
        <v>210</v>
      </c>
      <c r="T122" s="17">
        <v>220</v>
      </c>
      <c r="U122" s="17">
        <v>-235</v>
      </c>
      <c r="V122" s="17">
        <f t="shared" si="32"/>
        <v>220</v>
      </c>
      <c r="W122" s="17">
        <f t="shared" si="33"/>
        <v>620</v>
      </c>
      <c r="X122" s="68">
        <f t="shared" si="34"/>
        <v>540.45400000000006</v>
      </c>
      <c r="Y122" s="1" t="s">
        <v>170</v>
      </c>
    </row>
    <row r="123" spans="1:25" ht="14.25" customHeight="1">
      <c r="A123" s="3">
        <v>5</v>
      </c>
      <c r="B123" s="11" t="s">
        <v>105</v>
      </c>
      <c r="C123" s="11" t="s">
        <v>106</v>
      </c>
      <c r="D123" s="12">
        <v>1974</v>
      </c>
      <c r="E123" s="6" t="s">
        <v>31</v>
      </c>
      <c r="F123" s="17">
        <v>73.400000000000006</v>
      </c>
      <c r="G123" s="17">
        <v>0.72350000000000003</v>
      </c>
      <c r="H123" s="17">
        <v>2</v>
      </c>
      <c r="I123" s="17">
        <v>49</v>
      </c>
      <c r="J123" s="17">
        <v>280</v>
      </c>
      <c r="K123" s="17">
        <v>0</v>
      </c>
      <c r="L123" s="17">
        <v>0</v>
      </c>
      <c r="M123" s="17">
        <f t="shared" si="29"/>
        <v>280</v>
      </c>
      <c r="N123" s="17">
        <v>180</v>
      </c>
      <c r="O123" s="17">
        <v>205</v>
      </c>
      <c r="P123" s="17">
        <v>0</v>
      </c>
      <c r="Q123" s="17">
        <f t="shared" si="30"/>
        <v>205</v>
      </c>
      <c r="R123" s="17">
        <f t="shared" si="31"/>
        <v>485</v>
      </c>
      <c r="S123" s="17">
        <v>260</v>
      </c>
      <c r="T123" s="17">
        <v>0</v>
      </c>
      <c r="U123" s="17">
        <v>0</v>
      </c>
      <c r="V123" s="17">
        <f t="shared" si="32"/>
        <v>260</v>
      </c>
      <c r="W123" s="17">
        <f t="shared" si="33"/>
        <v>745</v>
      </c>
      <c r="X123" s="68">
        <f t="shared" si="34"/>
        <v>539.00750000000005</v>
      </c>
      <c r="Y123" s="1" t="s">
        <v>170</v>
      </c>
    </row>
    <row r="124" spans="1:25" ht="14.25" customHeight="1">
      <c r="A124" s="3">
        <v>6</v>
      </c>
      <c r="B124" s="11" t="s">
        <v>117</v>
      </c>
      <c r="C124" s="11" t="s">
        <v>118</v>
      </c>
      <c r="D124" s="12">
        <v>1982</v>
      </c>
      <c r="E124" s="6" t="s">
        <v>31</v>
      </c>
      <c r="F124" s="17">
        <v>82.2</v>
      </c>
      <c r="G124" s="17">
        <v>0.6714</v>
      </c>
      <c r="H124" s="17">
        <v>2</v>
      </c>
      <c r="I124" s="17">
        <v>26</v>
      </c>
      <c r="J124" s="17">
        <v>310</v>
      </c>
      <c r="K124" s="17">
        <v>325</v>
      </c>
      <c r="L124" s="17">
        <v>-330</v>
      </c>
      <c r="M124" s="17">
        <f t="shared" si="29"/>
        <v>325</v>
      </c>
      <c r="N124" s="17">
        <v>200</v>
      </c>
      <c r="O124" s="17">
        <v>-210</v>
      </c>
      <c r="P124" s="17">
        <v>-210</v>
      </c>
      <c r="Q124" s="17">
        <f t="shared" si="30"/>
        <v>200</v>
      </c>
      <c r="R124" s="17">
        <f t="shared" si="31"/>
        <v>525</v>
      </c>
      <c r="S124" s="17">
        <v>255</v>
      </c>
      <c r="T124" s="17">
        <v>267.5</v>
      </c>
      <c r="U124" s="17">
        <v>-280</v>
      </c>
      <c r="V124" s="17">
        <f t="shared" si="32"/>
        <v>267.5</v>
      </c>
      <c r="W124" s="17">
        <f t="shared" si="33"/>
        <v>792.5</v>
      </c>
      <c r="X124" s="68">
        <f t="shared" si="34"/>
        <v>532.08450000000005</v>
      </c>
      <c r="Y124" s="1" t="s">
        <v>170</v>
      </c>
    </row>
    <row r="125" spans="1:25" ht="14.25" customHeight="1">
      <c r="A125" s="3">
        <v>7</v>
      </c>
      <c r="B125" s="11" t="s">
        <v>149</v>
      </c>
      <c r="C125" s="11" t="s">
        <v>150</v>
      </c>
      <c r="D125" s="12">
        <v>1974</v>
      </c>
      <c r="E125" s="6" t="s">
        <v>28</v>
      </c>
      <c r="F125" s="17">
        <v>112.8</v>
      </c>
      <c r="G125" s="17">
        <v>0.58409999999999995</v>
      </c>
      <c r="H125" s="17">
        <v>2</v>
      </c>
      <c r="I125" s="17">
        <v>15</v>
      </c>
      <c r="J125" s="17">
        <v>330</v>
      </c>
      <c r="K125" s="17">
        <v>350</v>
      </c>
      <c r="L125" s="17">
        <v>-360</v>
      </c>
      <c r="M125" s="17">
        <f t="shared" si="29"/>
        <v>350</v>
      </c>
      <c r="N125" s="17">
        <v>230</v>
      </c>
      <c r="O125" s="17">
        <v>-240</v>
      </c>
      <c r="P125" s="17">
        <v>-240</v>
      </c>
      <c r="Q125" s="17">
        <f t="shared" si="30"/>
        <v>230</v>
      </c>
      <c r="R125" s="17">
        <f t="shared" si="31"/>
        <v>580</v>
      </c>
      <c r="S125" s="17">
        <v>310</v>
      </c>
      <c r="T125" s="17">
        <v>322.5</v>
      </c>
      <c r="U125" s="17">
        <v>330.5</v>
      </c>
      <c r="V125" s="17">
        <f t="shared" si="32"/>
        <v>330.5</v>
      </c>
      <c r="W125" s="17">
        <f t="shared" si="33"/>
        <v>910.5</v>
      </c>
      <c r="X125" s="68">
        <f t="shared" si="34"/>
        <v>531.82304999999997</v>
      </c>
      <c r="Y125" s="1" t="s">
        <v>170</v>
      </c>
    </row>
    <row r="126" spans="1:25" ht="14.25" customHeight="1">
      <c r="A126" s="3">
        <v>8</v>
      </c>
      <c r="B126" s="11" t="s">
        <v>151</v>
      </c>
      <c r="C126" s="11" t="s">
        <v>118</v>
      </c>
      <c r="D126" s="12">
        <v>1984</v>
      </c>
      <c r="E126" s="6" t="s">
        <v>28</v>
      </c>
      <c r="F126" s="17">
        <v>106.5</v>
      </c>
      <c r="G126" s="17">
        <v>0.59460000000000002</v>
      </c>
      <c r="H126" s="17">
        <v>2</v>
      </c>
      <c r="I126" s="17">
        <v>5</v>
      </c>
      <c r="J126" s="17">
        <v>-310</v>
      </c>
      <c r="K126" s="17">
        <v>310</v>
      </c>
      <c r="L126" s="17">
        <v>-330</v>
      </c>
      <c r="M126" s="17">
        <f t="shared" si="29"/>
        <v>310</v>
      </c>
      <c r="N126" s="17">
        <v>265</v>
      </c>
      <c r="O126" s="17">
        <v>-275</v>
      </c>
      <c r="P126" s="17">
        <v>-275</v>
      </c>
      <c r="Q126" s="17">
        <f t="shared" si="30"/>
        <v>265</v>
      </c>
      <c r="R126" s="17">
        <f t="shared" si="31"/>
        <v>575</v>
      </c>
      <c r="S126" s="17">
        <v>300</v>
      </c>
      <c r="T126" s="17">
        <v>-325</v>
      </c>
      <c r="U126" s="17">
        <v>-325</v>
      </c>
      <c r="V126" s="17">
        <f t="shared" si="32"/>
        <v>300</v>
      </c>
      <c r="W126" s="17">
        <f t="shared" si="33"/>
        <v>875</v>
      </c>
      <c r="X126" s="68">
        <f t="shared" si="34"/>
        <v>520.27499999999998</v>
      </c>
    </row>
    <row r="127" spans="1:25" ht="14.25" customHeight="1">
      <c r="A127" s="3">
        <v>9</v>
      </c>
      <c r="B127" s="11" t="s">
        <v>119</v>
      </c>
      <c r="C127" s="11" t="s">
        <v>120</v>
      </c>
      <c r="D127" s="12">
        <v>1982</v>
      </c>
      <c r="E127" s="4" t="s">
        <v>24</v>
      </c>
      <c r="F127" s="17">
        <v>83</v>
      </c>
      <c r="G127" s="17">
        <v>0.66749999999999998</v>
      </c>
      <c r="H127" s="17">
        <v>2</v>
      </c>
      <c r="I127" s="17">
        <v>53</v>
      </c>
      <c r="J127" s="17">
        <v>310</v>
      </c>
      <c r="K127" s="17">
        <v>320</v>
      </c>
      <c r="L127" s="17">
        <v>-325</v>
      </c>
      <c r="M127" s="17">
        <f t="shared" si="29"/>
        <v>320</v>
      </c>
      <c r="N127" s="17">
        <v>170</v>
      </c>
      <c r="O127" s="17">
        <v>-180</v>
      </c>
      <c r="P127" s="17">
        <v>-180</v>
      </c>
      <c r="Q127" s="17">
        <f t="shared" si="30"/>
        <v>170</v>
      </c>
      <c r="R127" s="17">
        <f t="shared" si="31"/>
        <v>490</v>
      </c>
      <c r="S127" s="17">
        <v>270</v>
      </c>
      <c r="T127" s="17">
        <v>-285</v>
      </c>
      <c r="U127" s="17">
        <v>285</v>
      </c>
      <c r="V127" s="17">
        <f t="shared" si="32"/>
        <v>285</v>
      </c>
      <c r="W127" s="17">
        <f t="shared" si="33"/>
        <v>775</v>
      </c>
      <c r="X127" s="68">
        <f t="shared" si="34"/>
        <v>517.3125</v>
      </c>
    </row>
    <row r="128" spans="1:25" ht="14.25" customHeight="1">
      <c r="A128" s="3">
        <v>10</v>
      </c>
      <c r="B128" s="11" t="s">
        <v>60</v>
      </c>
      <c r="C128" s="11" t="s">
        <v>114</v>
      </c>
      <c r="D128" s="12">
        <v>1984</v>
      </c>
      <c r="E128" s="6" t="s">
        <v>28</v>
      </c>
      <c r="F128" s="17">
        <v>82.8</v>
      </c>
      <c r="G128" s="17">
        <v>0.66849999999999998</v>
      </c>
      <c r="H128" s="17">
        <v>2</v>
      </c>
      <c r="I128" s="17">
        <v>55</v>
      </c>
      <c r="J128" s="17">
        <v>305</v>
      </c>
      <c r="K128" s="17">
        <v>-315</v>
      </c>
      <c r="L128" s="17">
        <v>320</v>
      </c>
      <c r="M128" s="17">
        <f t="shared" si="29"/>
        <v>320</v>
      </c>
      <c r="N128" s="17">
        <v>165</v>
      </c>
      <c r="O128" s="17">
        <v>172.5</v>
      </c>
      <c r="P128" s="17">
        <v>-177.5</v>
      </c>
      <c r="Q128" s="17">
        <f t="shared" si="30"/>
        <v>172.5</v>
      </c>
      <c r="R128" s="17">
        <f t="shared" si="31"/>
        <v>492.5</v>
      </c>
      <c r="S128" s="17">
        <v>260</v>
      </c>
      <c r="T128" s="17">
        <v>-280</v>
      </c>
      <c r="U128" s="17">
        <v>280</v>
      </c>
      <c r="V128" s="17">
        <f t="shared" si="32"/>
        <v>280</v>
      </c>
      <c r="W128" s="17">
        <f t="shared" si="33"/>
        <v>772.5</v>
      </c>
      <c r="X128" s="68">
        <f t="shared" si="34"/>
        <v>516.41624999999999</v>
      </c>
    </row>
    <row r="129" spans="1:25" ht="14.25" customHeight="1">
      <c r="A129" s="3">
        <v>11</v>
      </c>
      <c r="B129" s="11" t="s">
        <v>143</v>
      </c>
      <c r="C129" s="11" t="s">
        <v>111</v>
      </c>
      <c r="D129" s="12">
        <v>1985</v>
      </c>
      <c r="E129" s="6" t="s">
        <v>163</v>
      </c>
      <c r="F129" s="17">
        <v>95.6</v>
      </c>
      <c r="G129" s="17">
        <v>0.62029999999999996</v>
      </c>
      <c r="H129" s="17">
        <v>1</v>
      </c>
      <c r="I129" s="17">
        <v>12</v>
      </c>
      <c r="J129" s="17">
        <v>300</v>
      </c>
      <c r="K129" s="17">
        <v>-310</v>
      </c>
      <c r="L129" s="17">
        <v>310</v>
      </c>
      <c r="M129" s="17">
        <f t="shared" si="29"/>
        <v>310</v>
      </c>
      <c r="N129" s="17">
        <v>210</v>
      </c>
      <c r="O129" s="17">
        <v>217.5</v>
      </c>
      <c r="P129" s="17">
        <v>222.5</v>
      </c>
      <c r="Q129" s="17">
        <f t="shared" si="30"/>
        <v>222.5</v>
      </c>
      <c r="R129" s="17">
        <f t="shared" si="31"/>
        <v>532.5</v>
      </c>
      <c r="S129" s="17">
        <v>270</v>
      </c>
      <c r="T129" s="17">
        <v>282.5</v>
      </c>
      <c r="U129" s="17">
        <v>-285</v>
      </c>
      <c r="V129" s="17">
        <f t="shared" si="32"/>
        <v>282.5</v>
      </c>
      <c r="W129" s="17">
        <f t="shared" si="33"/>
        <v>815</v>
      </c>
      <c r="X129" s="68">
        <f t="shared" si="34"/>
        <v>505.54449999999997</v>
      </c>
      <c r="Y129" s="1" t="s">
        <v>170</v>
      </c>
    </row>
    <row r="130" spans="1:25" ht="14.25" customHeight="1">
      <c r="A130" s="3">
        <v>12</v>
      </c>
      <c r="B130" s="11" t="s">
        <v>84</v>
      </c>
      <c r="C130" s="11" t="s">
        <v>85</v>
      </c>
      <c r="D130" s="12">
        <v>1984</v>
      </c>
      <c r="E130" s="6" t="s">
        <v>28</v>
      </c>
      <c r="F130" s="17">
        <v>58.2</v>
      </c>
      <c r="G130" s="17">
        <v>0.87729999999999997</v>
      </c>
      <c r="H130" s="17">
        <v>1</v>
      </c>
      <c r="I130" s="17">
        <v>56</v>
      </c>
      <c r="J130" s="17">
        <v>215</v>
      </c>
      <c r="K130" s="17">
        <v>225</v>
      </c>
      <c r="L130" s="17">
        <v>230</v>
      </c>
      <c r="M130" s="17">
        <f t="shared" si="29"/>
        <v>230</v>
      </c>
      <c r="N130" s="17">
        <v>127.5</v>
      </c>
      <c r="O130" s="17">
        <v>132.5</v>
      </c>
      <c r="P130" s="17">
        <v>137.5</v>
      </c>
      <c r="Q130" s="17">
        <f t="shared" si="30"/>
        <v>137.5</v>
      </c>
      <c r="R130" s="17">
        <f t="shared" si="31"/>
        <v>367.5</v>
      </c>
      <c r="S130" s="17">
        <v>175</v>
      </c>
      <c r="T130" s="17">
        <v>185</v>
      </c>
      <c r="U130" s="17">
        <v>192.5</v>
      </c>
      <c r="V130" s="17">
        <f t="shared" si="32"/>
        <v>192.5</v>
      </c>
      <c r="W130" s="17">
        <f t="shared" si="33"/>
        <v>560</v>
      </c>
      <c r="X130" s="68">
        <f t="shared" si="34"/>
        <v>491.28800000000001</v>
      </c>
    </row>
    <row r="131" spans="1:25" ht="14.25" customHeight="1">
      <c r="A131" s="3">
        <v>13</v>
      </c>
      <c r="B131" s="11" t="s">
        <v>62</v>
      </c>
      <c r="C131" s="11" t="s">
        <v>90</v>
      </c>
      <c r="D131" s="12">
        <v>1983</v>
      </c>
      <c r="E131" s="6" t="s">
        <v>163</v>
      </c>
      <c r="F131" s="17">
        <v>99.8</v>
      </c>
      <c r="G131" s="17">
        <v>0.60909999999999997</v>
      </c>
      <c r="H131" s="17">
        <v>1</v>
      </c>
      <c r="I131" s="17">
        <v>27</v>
      </c>
      <c r="J131" s="17">
        <v>310</v>
      </c>
      <c r="K131" s="17">
        <v>320</v>
      </c>
      <c r="L131" s="17">
        <v>-325</v>
      </c>
      <c r="M131" s="17">
        <f t="shared" si="29"/>
        <v>320</v>
      </c>
      <c r="N131" s="17">
        <v>195</v>
      </c>
      <c r="O131" s="17">
        <v>202.5</v>
      </c>
      <c r="P131" s="17">
        <v>-205</v>
      </c>
      <c r="Q131" s="17">
        <f t="shared" si="30"/>
        <v>202.5</v>
      </c>
      <c r="R131" s="17">
        <f t="shared" si="31"/>
        <v>522.5</v>
      </c>
      <c r="S131" s="17">
        <v>260</v>
      </c>
      <c r="T131" s="17">
        <v>280</v>
      </c>
      <c r="U131" s="17">
        <v>-295</v>
      </c>
      <c r="V131" s="17">
        <f t="shared" si="32"/>
        <v>280</v>
      </c>
      <c r="W131" s="17">
        <f t="shared" si="33"/>
        <v>802.5</v>
      </c>
      <c r="X131" s="68">
        <f t="shared" si="34"/>
        <v>488.80275</v>
      </c>
    </row>
    <row r="132" spans="1:25" ht="14.25" customHeight="1">
      <c r="A132" s="3">
        <v>14</v>
      </c>
      <c r="B132" s="11" t="s">
        <v>84</v>
      </c>
      <c r="C132" s="11" t="s">
        <v>100</v>
      </c>
      <c r="D132" s="12">
        <v>1985</v>
      </c>
      <c r="E132" s="6" t="s">
        <v>28</v>
      </c>
      <c r="F132" s="17">
        <v>73.7</v>
      </c>
      <c r="G132" s="17">
        <v>0.72140000000000004</v>
      </c>
      <c r="H132" s="17">
        <v>2</v>
      </c>
      <c r="I132" s="17">
        <v>30</v>
      </c>
      <c r="J132" s="17">
        <v>245</v>
      </c>
      <c r="K132" s="17">
        <v>260</v>
      </c>
      <c r="L132" s="17">
        <v>270</v>
      </c>
      <c r="M132" s="17">
        <f t="shared" si="29"/>
        <v>270</v>
      </c>
      <c r="N132" s="17">
        <v>165</v>
      </c>
      <c r="O132" s="17">
        <v>-170</v>
      </c>
      <c r="P132" s="17">
        <v>-170</v>
      </c>
      <c r="Q132" s="17">
        <f t="shared" si="30"/>
        <v>165</v>
      </c>
      <c r="R132" s="17">
        <f t="shared" si="31"/>
        <v>435</v>
      </c>
      <c r="S132" s="17">
        <v>230</v>
      </c>
      <c r="T132" s="17">
        <v>240</v>
      </c>
      <c r="U132" s="17">
        <v>-250</v>
      </c>
      <c r="V132" s="17">
        <f t="shared" si="32"/>
        <v>240</v>
      </c>
      <c r="W132" s="17">
        <f t="shared" si="33"/>
        <v>675</v>
      </c>
      <c r="X132" s="68">
        <f t="shared" si="34"/>
        <v>486.94500000000005</v>
      </c>
    </row>
    <row r="133" spans="1:25" ht="14.25" customHeight="1">
      <c r="A133" s="3">
        <v>15</v>
      </c>
      <c r="B133" s="11" t="s">
        <v>92</v>
      </c>
      <c r="C133" s="11" t="s">
        <v>93</v>
      </c>
      <c r="D133" s="12">
        <v>1982</v>
      </c>
      <c r="E133" s="6" t="s">
        <v>94</v>
      </c>
      <c r="F133" s="17">
        <v>62.3</v>
      </c>
      <c r="G133" s="17">
        <v>0.8246</v>
      </c>
      <c r="H133" s="17">
        <v>1</v>
      </c>
      <c r="I133" s="17">
        <v>29</v>
      </c>
      <c r="J133" s="17">
        <v>200</v>
      </c>
      <c r="K133" s="17">
        <v>220</v>
      </c>
      <c r="L133" s="17">
        <v>230</v>
      </c>
      <c r="M133" s="17">
        <f t="shared" si="29"/>
        <v>230</v>
      </c>
      <c r="N133" s="17">
        <v>130</v>
      </c>
      <c r="O133" s="17">
        <v>135</v>
      </c>
      <c r="P133" s="17">
        <v>140</v>
      </c>
      <c r="Q133" s="17">
        <f t="shared" si="30"/>
        <v>140</v>
      </c>
      <c r="R133" s="17">
        <f t="shared" si="31"/>
        <v>370</v>
      </c>
      <c r="S133" s="17">
        <v>-200</v>
      </c>
      <c r="T133" s="17">
        <v>205</v>
      </c>
      <c r="U133" s="17">
        <v>215</v>
      </c>
      <c r="V133" s="17">
        <f t="shared" si="32"/>
        <v>215</v>
      </c>
      <c r="W133" s="17">
        <f t="shared" si="33"/>
        <v>585</v>
      </c>
      <c r="X133" s="68">
        <f t="shared" si="34"/>
        <v>482.39100000000002</v>
      </c>
      <c r="Y133" s="1" t="s">
        <v>170</v>
      </c>
    </row>
    <row r="134" spans="1:25" ht="14.25" customHeight="1">
      <c r="A134" s="3">
        <v>16</v>
      </c>
      <c r="B134" s="33" t="s">
        <v>137</v>
      </c>
      <c r="C134" s="34" t="s">
        <v>79</v>
      </c>
      <c r="D134" s="35">
        <v>1986</v>
      </c>
      <c r="E134" s="26" t="s">
        <v>123</v>
      </c>
      <c r="F134" s="17">
        <v>84</v>
      </c>
      <c r="G134" s="17">
        <v>0.66279999999999994</v>
      </c>
      <c r="H134" s="17">
        <v>1</v>
      </c>
      <c r="I134" s="17">
        <v>42</v>
      </c>
      <c r="J134" s="17">
        <v>250</v>
      </c>
      <c r="K134" s="17">
        <v>265</v>
      </c>
      <c r="L134" s="17">
        <v>275</v>
      </c>
      <c r="M134" s="17">
        <f t="shared" si="29"/>
        <v>275</v>
      </c>
      <c r="N134" s="17">
        <v>150</v>
      </c>
      <c r="O134" s="17">
        <v>170</v>
      </c>
      <c r="P134" s="17">
        <v>-190</v>
      </c>
      <c r="Q134" s="17">
        <f t="shared" si="30"/>
        <v>170</v>
      </c>
      <c r="R134" s="17">
        <f t="shared" si="31"/>
        <v>445</v>
      </c>
      <c r="S134" s="17">
        <v>260</v>
      </c>
      <c r="T134" s="17">
        <v>280</v>
      </c>
      <c r="U134" s="17">
        <v>-302.5</v>
      </c>
      <c r="V134" s="17">
        <f t="shared" si="32"/>
        <v>280</v>
      </c>
      <c r="W134" s="17">
        <f t="shared" si="33"/>
        <v>725</v>
      </c>
      <c r="X134" s="68">
        <f t="shared" si="34"/>
        <v>480.53</v>
      </c>
    </row>
    <row r="135" spans="1:25" ht="14.25" customHeight="1">
      <c r="A135" s="3">
        <v>17</v>
      </c>
      <c r="B135" s="11" t="s">
        <v>131</v>
      </c>
      <c r="C135" s="11" t="s">
        <v>132</v>
      </c>
      <c r="D135" s="12">
        <v>1989</v>
      </c>
      <c r="E135" s="6" t="s">
        <v>28</v>
      </c>
      <c r="F135" s="17">
        <v>89.5</v>
      </c>
      <c r="G135" s="17">
        <v>0.64019999999999999</v>
      </c>
      <c r="H135" s="17">
        <v>1</v>
      </c>
      <c r="I135" s="17">
        <v>3</v>
      </c>
      <c r="J135" s="17">
        <v>270</v>
      </c>
      <c r="K135" s="17">
        <v>285</v>
      </c>
      <c r="L135" s="17">
        <v>290</v>
      </c>
      <c r="M135" s="17">
        <f t="shared" si="29"/>
        <v>290</v>
      </c>
      <c r="N135" s="17">
        <v>170</v>
      </c>
      <c r="O135" s="17">
        <v>180</v>
      </c>
      <c r="P135" s="17">
        <v>185</v>
      </c>
      <c r="Q135" s="17">
        <f t="shared" si="30"/>
        <v>185</v>
      </c>
      <c r="R135" s="17">
        <f t="shared" si="31"/>
        <v>475</v>
      </c>
      <c r="S135" s="17">
        <v>250</v>
      </c>
      <c r="T135" s="17">
        <v>262.5</v>
      </c>
      <c r="U135" s="17">
        <v>270</v>
      </c>
      <c r="V135" s="17">
        <f t="shared" si="32"/>
        <v>270</v>
      </c>
      <c r="W135" s="17">
        <f t="shared" si="33"/>
        <v>745</v>
      </c>
      <c r="X135" s="68">
        <f t="shared" si="34"/>
        <v>476.94900000000001</v>
      </c>
      <c r="Y135" s="1" t="s">
        <v>170</v>
      </c>
    </row>
    <row r="136" spans="1:25" ht="14.25" customHeight="1">
      <c r="A136" s="3">
        <v>18</v>
      </c>
      <c r="B136" s="11" t="s">
        <v>133</v>
      </c>
      <c r="C136" s="11" t="s">
        <v>134</v>
      </c>
      <c r="D136" s="12">
        <v>1990</v>
      </c>
      <c r="E136" s="6" t="s">
        <v>28</v>
      </c>
      <c r="F136" s="17">
        <v>92.1</v>
      </c>
      <c r="G136" s="17">
        <v>0.63109999999999999</v>
      </c>
      <c r="H136" s="17">
        <v>1</v>
      </c>
      <c r="I136" s="17">
        <v>14</v>
      </c>
      <c r="J136" s="17">
        <v>285</v>
      </c>
      <c r="K136" s="17">
        <v>-295</v>
      </c>
      <c r="L136" s="17">
        <v>-295</v>
      </c>
      <c r="M136" s="17">
        <f t="shared" si="29"/>
        <v>285</v>
      </c>
      <c r="N136" s="17">
        <v>165</v>
      </c>
      <c r="O136" s="17">
        <v>175</v>
      </c>
      <c r="P136" s="17">
        <v>180</v>
      </c>
      <c r="Q136" s="17">
        <f t="shared" si="30"/>
        <v>180</v>
      </c>
      <c r="R136" s="17">
        <f t="shared" si="31"/>
        <v>465</v>
      </c>
      <c r="S136" s="17">
        <v>260</v>
      </c>
      <c r="T136" s="17">
        <v>275</v>
      </c>
      <c r="U136" s="17">
        <v>282.5</v>
      </c>
      <c r="V136" s="17">
        <f t="shared" si="32"/>
        <v>282.5</v>
      </c>
      <c r="W136" s="17">
        <f t="shared" si="33"/>
        <v>747.5</v>
      </c>
      <c r="X136" s="68">
        <f t="shared" si="34"/>
        <v>471.74725000000001</v>
      </c>
    </row>
    <row r="137" spans="1:25" ht="14.25" customHeight="1">
      <c r="A137" s="3">
        <v>19</v>
      </c>
      <c r="B137" s="11" t="s">
        <v>103</v>
      </c>
      <c r="C137" s="11" t="s">
        <v>79</v>
      </c>
      <c r="D137" s="12">
        <v>1988</v>
      </c>
      <c r="E137" s="6" t="s">
        <v>28</v>
      </c>
      <c r="F137" s="17">
        <v>73.400000000000006</v>
      </c>
      <c r="G137" s="17">
        <v>0.72350000000000003</v>
      </c>
      <c r="H137" s="17">
        <v>2</v>
      </c>
      <c r="I137" s="17">
        <v>39</v>
      </c>
      <c r="J137" s="17">
        <v>230</v>
      </c>
      <c r="K137" s="17">
        <v>265</v>
      </c>
      <c r="L137" s="17">
        <v>0</v>
      </c>
      <c r="M137" s="17">
        <f t="shared" si="29"/>
        <v>265</v>
      </c>
      <c r="N137" s="17">
        <v>140</v>
      </c>
      <c r="O137" s="17">
        <v>-155</v>
      </c>
      <c r="P137" s="17">
        <v>-155</v>
      </c>
      <c r="Q137" s="17">
        <f t="shared" si="30"/>
        <v>140</v>
      </c>
      <c r="R137" s="17">
        <f t="shared" si="31"/>
        <v>405</v>
      </c>
      <c r="S137" s="17">
        <v>240</v>
      </c>
      <c r="T137" s="17">
        <v>-262.5</v>
      </c>
      <c r="U137" s="17">
        <v>-262.5</v>
      </c>
      <c r="V137" s="17">
        <f t="shared" si="32"/>
        <v>240</v>
      </c>
      <c r="W137" s="17">
        <f t="shared" si="33"/>
        <v>645</v>
      </c>
      <c r="X137" s="68">
        <f t="shared" si="34"/>
        <v>466.65750000000003</v>
      </c>
    </row>
    <row r="138" spans="1:25" ht="14.25" customHeight="1">
      <c r="A138" s="3">
        <v>20</v>
      </c>
      <c r="B138" s="11" t="s">
        <v>78</v>
      </c>
      <c r="C138" s="11" t="s">
        <v>79</v>
      </c>
      <c r="D138" s="12">
        <v>1974</v>
      </c>
      <c r="E138" s="4" t="s">
        <v>24</v>
      </c>
      <c r="F138" s="17">
        <v>59</v>
      </c>
      <c r="G138" s="17">
        <v>0.86619999999999997</v>
      </c>
      <c r="H138" s="17">
        <v>1</v>
      </c>
      <c r="I138" s="17">
        <v>42</v>
      </c>
      <c r="J138" s="17">
        <v>180</v>
      </c>
      <c r="K138" s="17">
        <v>-182.5</v>
      </c>
      <c r="L138" s="17">
        <v>190</v>
      </c>
      <c r="M138" s="17">
        <f t="shared" si="29"/>
        <v>190</v>
      </c>
      <c r="N138" s="17">
        <v>100</v>
      </c>
      <c r="O138" s="17">
        <v>105</v>
      </c>
      <c r="P138" s="17">
        <v>-110</v>
      </c>
      <c r="Q138" s="17">
        <f t="shared" si="30"/>
        <v>105</v>
      </c>
      <c r="R138" s="17">
        <f t="shared" si="31"/>
        <v>295</v>
      </c>
      <c r="S138" s="17">
        <v>205</v>
      </c>
      <c r="T138" s="17">
        <v>221</v>
      </c>
      <c r="U138" s="17">
        <v>225</v>
      </c>
      <c r="V138" s="17">
        <f t="shared" si="32"/>
        <v>225</v>
      </c>
      <c r="W138" s="17">
        <f t="shared" si="33"/>
        <v>520</v>
      </c>
      <c r="X138" s="68">
        <f t="shared" si="34"/>
        <v>450.42399999999998</v>
      </c>
    </row>
    <row r="139" spans="1:25" ht="14.25" customHeight="1">
      <c r="A139" s="3">
        <v>21</v>
      </c>
      <c r="B139" s="11" t="s">
        <v>147</v>
      </c>
      <c r="C139" s="11" t="s">
        <v>148</v>
      </c>
      <c r="D139" s="12">
        <v>1987</v>
      </c>
      <c r="E139" s="5" t="s">
        <v>26</v>
      </c>
      <c r="F139" s="17">
        <v>113.6</v>
      </c>
      <c r="G139" s="17">
        <v>0.58299999999999996</v>
      </c>
      <c r="H139" s="17">
        <v>2</v>
      </c>
      <c r="I139" s="17">
        <v>6</v>
      </c>
      <c r="J139" s="17">
        <v>285</v>
      </c>
      <c r="K139" s="17">
        <v>302.5</v>
      </c>
      <c r="L139" s="17">
        <v>315</v>
      </c>
      <c r="M139" s="17">
        <f t="shared" si="29"/>
        <v>315</v>
      </c>
      <c r="N139" s="17">
        <v>185</v>
      </c>
      <c r="O139" s="17">
        <v>195</v>
      </c>
      <c r="P139" s="17">
        <v>202.5</v>
      </c>
      <c r="Q139" s="17">
        <f t="shared" si="30"/>
        <v>202.5</v>
      </c>
      <c r="R139" s="17">
        <f t="shared" si="31"/>
        <v>517.5</v>
      </c>
      <c r="S139" s="17">
        <v>235</v>
      </c>
      <c r="T139" s="17">
        <v>255</v>
      </c>
      <c r="U139" s="17">
        <v>-270</v>
      </c>
      <c r="V139" s="17">
        <f t="shared" si="32"/>
        <v>255</v>
      </c>
      <c r="W139" s="17">
        <f t="shared" si="33"/>
        <v>772.5</v>
      </c>
      <c r="X139" s="68">
        <f t="shared" si="34"/>
        <v>450.36749999999995</v>
      </c>
    </row>
    <row r="140" spans="1:25" ht="14.25" customHeight="1">
      <c r="A140" s="3">
        <v>22</v>
      </c>
      <c r="B140" s="11" t="s">
        <v>115</v>
      </c>
      <c r="C140" s="11" t="s">
        <v>116</v>
      </c>
      <c r="D140" s="12">
        <v>1987</v>
      </c>
      <c r="E140" s="6" t="s">
        <v>28</v>
      </c>
      <c r="F140" s="17">
        <v>81.599999999999994</v>
      </c>
      <c r="G140" s="17">
        <v>0.6744</v>
      </c>
      <c r="H140" s="17">
        <v>2</v>
      </c>
      <c r="I140" s="17">
        <v>32</v>
      </c>
      <c r="J140" s="17">
        <v>230</v>
      </c>
      <c r="K140" s="17">
        <v>240</v>
      </c>
      <c r="L140" s="17">
        <v>-250</v>
      </c>
      <c r="M140" s="17">
        <f t="shared" si="29"/>
        <v>240</v>
      </c>
      <c r="N140" s="17">
        <v>-185</v>
      </c>
      <c r="O140" s="17">
        <v>-185</v>
      </c>
      <c r="P140" s="17">
        <v>185</v>
      </c>
      <c r="Q140" s="17">
        <f t="shared" si="30"/>
        <v>185</v>
      </c>
      <c r="R140" s="17">
        <f t="shared" si="31"/>
        <v>425</v>
      </c>
      <c r="S140" s="17">
        <v>230</v>
      </c>
      <c r="T140" s="17">
        <v>240</v>
      </c>
      <c r="U140" s="17">
        <v>-245</v>
      </c>
      <c r="V140" s="17">
        <f t="shared" si="32"/>
        <v>240</v>
      </c>
      <c r="W140" s="17">
        <f t="shared" si="33"/>
        <v>665</v>
      </c>
      <c r="X140" s="68">
        <f t="shared" si="34"/>
        <v>448.476</v>
      </c>
    </row>
    <row r="141" spans="1:25" ht="14.25" customHeight="1">
      <c r="A141" s="3">
        <v>23</v>
      </c>
      <c r="B141" s="11" t="s">
        <v>159</v>
      </c>
      <c r="C141" s="11" t="s">
        <v>116</v>
      </c>
      <c r="D141" s="12">
        <v>1975</v>
      </c>
      <c r="E141" s="6" t="s">
        <v>28</v>
      </c>
      <c r="F141" s="17">
        <v>120.5</v>
      </c>
      <c r="G141" s="17">
        <v>0.57440000000000002</v>
      </c>
      <c r="H141" s="17">
        <v>2</v>
      </c>
      <c r="I141" s="17">
        <v>33</v>
      </c>
      <c r="J141" s="17">
        <v>-280</v>
      </c>
      <c r="K141" s="17">
        <v>280</v>
      </c>
      <c r="L141" s="17">
        <v>-302.5</v>
      </c>
      <c r="M141" s="17">
        <f t="shared" si="29"/>
        <v>280</v>
      </c>
      <c r="N141" s="17">
        <v>180</v>
      </c>
      <c r="O141" s="17">
        <v>190</v>
      </c>
      <c r="P141" s="17">
        <v>-210</v>
      </c>
      <c r="Q141" s="17">
        <f t="shared" si="30"/>
        <v>190</v>
      </c>
      <c r="R141" s="17">
        <f t="shared" si="31"/>
        <v>470</v>
      </c>
      <c r="S141" s="17">
        <v>280</v>
      </c>
      <c r="T141" s="17">
        <v>302.5</v>
      </c>
      <c r="U141" s="17">
        <v>-315</v>
      </c>
      <c r="V141" s="17">
        <f t="shared" si="32"/>
        <v>302.5</v>
      </c>
      <c r="W141" s="17">
        <f t="shared" si="33"/>
        <v>772.5</v>
      </c>
      <c r="X141" s="68">
        <f t="shared" si="34"/>
        <v>443.72399999999999</v>
      </c>
    </row>
    <row r="142" spans="1:25" ht="14.25" customHeight="1">
      <c r="A142" s="3">
        <v>24</v>
      </c>
      <c r="B142" s="11" t="s">
        <v>145</v>
      </c>
      <c r="C142" s="11" t="s">
        <v>118</v>
      </c>
      <c r="D142" s="12">
        <v>1982</v>
      </c>
      <c r="E142" s="6" t="s">
        <v>31</v>
      </c>
      <c r="F142" s="44" t="s">
        <v>164</v>
      </c>
      <c r="G142" s="17">
        <v>0.59599999999999997</v>
      </c>
      <c r="H142" s="17">
        <v>2</v>
      </c>
      <c r="I142" s="17">
        <v>23</v>
      </c>
      <c r="J142" s="17">
        <v>-250</v>
      </c>
      <c r="K142" s="17">
        <v>-250</v>
      </c>
      <c r="L142" s="17">
        <v>250</v>
      </c>
      <c r="M142" s="17">
        <f t="shared" si="29"/>
        <v>250</v>
      </c>
      <c r="N142" s="17">
        <v>190</v>
      </c>
      <c r="O142" s="17">
        <v>200</v>
      </c>
      <c r="P142" s="17">
        <v>202.5</v>
      </c>
      <c r="Q142" s="17">
        <f t="shared" si="30"/>
        <v>202.5</v>
      </c>
      <c r="R142" s="17">
        <f t="shared" si="31"/>
        <v>452.5</v>
      </c>
      <c r="S142" s="17">
        <v>280</v>
      </c>
      <c r="T142" s="17">
        <v>290</v>
      </c>
      <c r="U142" s="17">
        <v>-300</v>
      </c>
      <c r="V142" s="17">
        <f t="shared" si="32"/>
        <v>290</v>
      </c>
      <c r="W142" s="17">
        <f t="shared" si="33"/>
        <v>742.5</v>
      </c>
      <c r="X142" s="68">
        <f t="shared" si="34"/>
        <v>442.53</v>
      </c>
    </row>
    <row r="143" spans="1:25" ht="14.25" customHeight="1">
      <c r="A143" s="3">
        <v>25</v>
      </c>
      <c r="B143" s="11" t="s">
        <v>95</v>
      </c>
      <c r="C143" s="11" t="s">
        <v>96</v>
      </c>
      <c r="D143" s="12">
        <v>1975</v>
      </c>
      <c r="E143" s="6" t="s">
        <v>31</v>
      </c>
      <c r="F143" s="17">
        <v>65.7</v>
      </c>
      <c r="G143" s="17">
        <v>0.78810000000000002</v>
      </c>
      <c r="H143" s="17">
        <v>1</v>
      </c>
      <c r="I143" s="17">
        <v>22</v>
      </c>
      <c r="J143" s="17">
        <v>200</v>
      </c>
      <c r="K143" s="17">
        <v>-210</v>
      </c>
      <c r="L143" s="17">
        <v>-210</v>
      </c>
      <c r="M143" s="17">
        <f t="shared" si="29"/>
        <v>200</v>
      </c>
      <c r="N143" s="17">
        <v>-122.5</v>
      </c>
      <c r="O143" s="17">
        <v>122.5</v>
      </c>
      <c r="P143" s="17">
        <v>130</v>
      </c>
      <c r="Q143" s="17">
        <f t="shared" si="30"/>
        <v>130</v>
      </c>
      <c r="R143" s="17">
        <f t="shared" si="31"/>
        <v>330</v>
      </c>
      <c r="S143" s="17">
        <v>220</v>
      </c>
      <c r="T143" s="17">
        <v>227.5</v>
      </c>
      <c r="U143" s="17">
        <v>-230</v>
      </c>
      <c r="V143" s="17">
        <f t="shared" si="32"/>
        <v>227.5</v>
      </c>
      <c r="W143" s="17">
        <f t="shared" si="33"/>
        <v>557.5</v>
      </c>
      <c r="X143" s="68">
        <f t="shared" si="34"/>
        <v>439.36574999999999</v>
      </c>
    </row>
    <row r="144" spans="1:25" ht="14.25" customHeight="1">
      <c r="A144" s="3">
        <v>26</v>
      </c>
      <c r="B144" s="11" t="s">
        <v>101</v>
      </c>
      <c r="C144" s="11" t="s">
        <v>102</v>
      </c>
      <c r="D144" s="27">
        <v>1949</v>
      </c>
      <c r="E144" s="6" t="s">
        <v>28</v>
      </c>
      <c r="F144" s="17">
        <v>70.5</v>
      </c>
      <c r="G144" s="17">
        <v>0.74529999999999996</v>
      </c>
      <c r="H144" s="17">
        <v>2</v>
      </c>
      <c r="I144" s="17">
        <v>40</v>
      </c>
      <c r="J144" s="17">
        <v>210</v>
      </c>
      <c r="K144" s="17">
        <v>225</v>
      </c>
      <c r="L144" s="17">
        <v>230</v>
      </c>
      <c r="M144" s="17">
        <f t="shared" si="29"/>
        <v>230</v>
      </c>
      <c r="N144" s="17">
        <v>75</v>
      </c>
      <c r="O144" s="17">
        <v>80</v>
      </c>
      <c r="P144" s="17">
        <v>85</v>
      </c>
      <c r="Q144" s="17">
        <f t="shared" si="30"/>
        <v>85</v>
      </c>
      <c r="R144" s="17">
        <f t="shared" si="31"/>
        <v>315</v>
      </c>
      <c r="S144" s="17">
        <v>255</v>
      </c>
      <c r="T144" s="17">
        <v>270</v>
      </c>
      <c r="U144" s="17">
        <v>-280.5</v>
      </c>
      <c r="V144" s="17">
        <f t="shared" si="32"/>
        <v>270</v>
      </c>
      <c r="W144" s="17">
        <f t="shared" si="33"/>
        <v>585</v>
      </c>
      <c r="X144" s="68">
        <f t="shared" si="34"/>
        <v>436.00049999999999</v>
      </c>
    </row>
    <row r="145" spans="1:24" ht="14.25" customHeight="1">
      <c r="A145" s="3">
        <v>27</v>
      </c>
      <c r="B145" s="11" t="s">
        <v>91</v>
      </c>
      <c r="C145" s="11" t="s">
        <v>81</v>
      </c>
      <c r="D145" s="12">
        <v>1983</v>
      </c>
      <c r="E145" s="6" t="s">
        <v>29</v>
      </c>
      <c r="F145" s="17">
        <v>63.4</v>
      </c>
      <c r="G145" s="17">
        <v>0.81220000000000003</v>
      </c>
      <c r="H145" s="17">
        <v>1</v>
      </c>
      <c r="I145" s="17">
        <v>5</v>
      </c>
      <c r="J145" s="17">
        <v>200</v>
      </c>
      <c r="K145" s="17">
        <v>205</v>
      </c>
      <c r="L145" s="17">
        <v>-210</v>
      </c>
      <c r="M145" s="17">
        <f t="shared" si="29"/>
        <v>205</v>
      </c>
      <c r="N145" s="17">
        <v>-125</v>
      </c>
      <c r="O145" s="17">
        <v>125</v>
      </c>
      <c r="P145" s="17">
        <v>130</v>
      </c>
      <c r="Q145" s="17">
        <f t="shared" si="30"/>
        <v>130</v>
      </c>
      <c r="R145" s="17">
        <f t="shared" si="31"/>
        <v>335</v>
      </c>
      <c r="S145" s="17">
        <v>195</v>
      </c>
      <c r="T145" s="17">
        <v>200</v>
      </c>
      <c r="U145" s="17">
        <v>-205</v>
      </c>
      <c r="V145" s="17">
        <f t="shared" si="32"/>
        <v>200</v>
      </c>
      <c r="W145" s="17">
        <f t="shared" si="33"/>
        <v>535</v>
      </c>
      <c r="X145" s="68">
        <f t="shared" si="34"/>
        <v>434.52700000000004</v>
      </c>
    </row>
    <row r="146" spans="1:24" ht="14.25" customHeight="1">
      <c r="A146" s="3">
        <v>28</v>
      </c>
      <c r="B146" s="11" t="s">
        <v>97</v>
      </c>
      <c r="C146" s="11" t="s">
        <v>107</v>
      </c>
      <c r="D146" s="12">
        <v>1992</v>
      </c>
      <c r="E146" s="6" t="s">
        <v>32</v>
      </c>
      <c r="F146" s="17">
        <v>71.400000000000006</v>
      </c>
      <c r="G146" s="17">
        <v>0.73829999999999996</v>
      </c>
      <c r="H146" s="17">
        <v>2</v>
      </c>
      <c r="I146" s="17">
        <v>21</v>
      </c>
      <c r="J146" s="17">
        <v>215</v>
      </c>
      <c r="K146" s="17">
        <v>-225</v>
      </c>
      <c r="L146" s="17">
        <v>-225</v>
      </c>
      <c r="M146" s="17">
        <f t="shared" si="29"/>
        <v>215</v>
      </c>
      <c r="N146" s="17">
        <v>125</v>
      </c>
      <c r="O146" s="17">
        <v>127.5</v>
      </c>
      <c r="P146" s="17">
        <v>-130</v>
      </c>
      <c r="Q146" s="17">
        <f t="shared" si="30"/>
        <v>127.5</v>
      </c>
      <c r="R146" s="17">
        <f t="shared" si="31"/>
        <v>342.5</v>
      </c>
      <c r="S146" s="17">
        <v>230</v>
      </c>
      <c r="T146" s="17">
        <v>-235</v>
      </c>
      <c r="U146" s="17">
        <v>235</v>
      </c>
      <c r="V146" s="17">
        <f t="shared" si="32"/>
        <v>235</v>
      </c>
      <c r="W146" s="17">
        <f t="shared" si="33"/>
        <v>577.5</v>
      </c>
      <c r="X146" s="68">
        <f t="shared" si="34"/>
        <v>426.36824999999999</v>
      </c>
    </row>
    <row r="147" spans="1:24" ht="14.25" customHeight="1">
      <c r="A147" s="3">
        <v>29</v>
      </c>
      <c r="B147" s="11" t="s">
        <v>139</v>
      </c>
      <c r="C147" s="11" t="s">
        <v>140</v>
      </c>
      <c r="D147" s="12">
        <v>1989</v>
      </c>
      <c r="E147" s="4" t="s">
        <v>22</v>
      </c>
      <c r="F147" s="17">
        <v>105.2</v>
      </c>
      <c r="G147" s="17">
        <v>0.59719999999999995</v>
      </c>
      <c r="H147" s="17">
        <v>2</v>
      </c>
      <c r="I147" s="17">
        <v>25</v>
      </c>
      <c r="J147" s="17">
        <v>255</v>
      </c>
      <c r="K147" s="17">
        <v>265</v>
      </c>
      <c r="L147" s="17">
        <v>-285</v>
      </c>
      <c r="M147" s="17">
        <f t="shared" si="29"/>
        <v>265</v>
      </c>
      <c r="N147" s="17">
        <v>180</v>
      </c>
      <c r="O147" s="17">
        <v>190</v>
      </c>
      <c r="P147" s="17">
        <v>200</v>
      </c>
      <c r="Q147" s="17">
        <f t="shared" si="30"/>
        <v>200</v>
      </c>
      <c r="R147" s="17">
        <f t="shared" si="31"/>
        <v>465</v>
      </c>
      <c r="S147" s="17">
        <v>225</v>
      </c>
      <c r="T147" s="17">
        <v>240</v>
      </c>
      <c r="U147" s="17">
        <v>-260</v>
      </c>
      <c r="V147" s="17">
        <f t="shared" si="32"/>
        <v>240</v>
      </c>
      <c r="W147" s="17">
        <f t="shared" si="33"/>
        <v>705</v>
      </c>
      <c r="X147" s="68">
        <f t="shared" si="34"/>
        <v>421.02599999999995</v>
      </c>
    </row>
    <row r="148" spans="1:24" ht="14.25" customHeight="1">
      <c r="A148" s="3">
        <v>30</v>
      </c>
      <c r="B148" s="25" t="s">
        <v>121</v>
      </c>
      <c r="C148" s="11" t="s">
        <v>122</v>
      </c>
      <c r="D148" s="12">
        <v>1986</v>
      </c>
      <c r="E148" s="26" t="s">
        <v>123</v>
      </c>
      <c r="F148" s="17">
        <v>79.8</v>
      </c>
      <c r="G148" s="17">
        <v>0.68379999999999996</v>
      </c>
      <c r="H148" s="17">
        <v>2</v>
      </c>
      <c r="I148" s="17">
        <v>14</v>
      </c>
      <c r="J148" s="17">
        <v>220</v>
      </c>
      <c r="K148" s="17">
        <v>235</v>
      </c>
      <c r="L148" s="17">
        <v>-245</v>
      </c>
      <c r="M148" s="17">
        <f t="shared" si="29"/>
        <v>235</v>
      </c>
      <c r="N148" s="17">
        <v>100</v>
      </c>
      <c r="O148" s="17">
        <v>120</v>
      </c>
      <c r="P148" s="17">
        <v>-140</v>
      </c>
      <c r="Q148" s="17">
        <f t="shared" si="30"/>
        <v>120</v>
      </c>
      <c r="R148" s="17">
        <f t="shared" si="31"/>
        <v>355</v>
      </c>
      <c r="S148" s="17">
        <v>240</v>
      </c>
      <c r="T148" s="17">
        <v>255</v>
      </c>
      <c r="U148" s="17">
        <v>-257.5</v>
      </c>
      <c r="V148" s="17">
        <f t="shared" si="32"/>
        <v>255</v>
      </c>
      <c r="W148" s="17">
        <f t="shared" si="33"/>
        <v>610</v>
      </c>
      <c r="X148" s="68">
        <f t="shared" si="34"/>
        <v>417.11799999999999</v>
      </c>
    </row>
    <row r="149" spans="1:24" ht="14.25" customHeight="1">
      <c r="A149" s="3">
        <v>31</v>
      </c>
      <c r="B149" s="11" t="s">
        <v>113</v>
      </c>
      <c r="C149" s="11" t="s">
        <v>109</v>
      </c>
      <c r="D149" s="12">
        <v>1992</v>
      </c>
      <c r="E149" s="6" t="s">
        <v>28</v>
      </c>
      <c r="F149" s="17">
        <v>78.7</v>
      </c>
      <c r="G149" s="17">
        <v>0.68989999999999996</v>
      </c>
      <c r="H149" s="17">
        <v>2</v>
      </c>
      <c r="I149" s="17">
        <v>3</v>
      </c>
      <c r="J149" s="17">
        <v>-230</v>
      </c>
      <c r="K149" s="17">
        <v>230</v>
      </c>
      <c r="L149" s="17">
        <v>-242.5</v>
      </c>
      <c r="M149" s="17">
        <f t="shared" si="29"/>
        <v>230</v>
      </c>
      <c r="N149" s="17">
        <v>-135</v>
      </c>
      <c r="O149" s="17">
        <v>135</v>
      </c>
      <c r="P149" s="17">
        <v>-145</v>
      </c>
      <c r="Q149" s="17">
        <f t="shared" si="30"/>
        <v>135</v>
      </c>
      <c r="R149" s="17">
        <f t="shared" si="31"/>
        <v>365</v>
      </c>
      <c r="S149" s="17">
        <v>225</v>
      </c>
      <c r="T149" s="17">
        <v>235</v>
      </c>
      <c r="U149" s="17">
        <v>-245</v>
      </c>
      <c r="V149" s="17">
        <f t="shared" si="32"/>
        <v>235</v>
      </c>
      <c r="W149" s="17">
        <f t="shared" si="33"/>
        <v>600</v>
      </c>
      <c r="X149" s="68">
        <f t="shared" si="34"/>
        <v>413.94</v>
      </c>
    </row>
    <row r="150" spans="1:24" ht="14.25" customHeight="1">
      <c r="A150" s="3">
        <v>32</v>
      </c>
      <c r="B150" s="11" t="s">
        <v>155</v>
      </c>
      <c r="C150" s="11" t="s">
        <v>156</v>
      </c>
      <c r="D150" s="12">
        <v>1984</v>
      </c>
      <c r="E150" s="4" t="s">
        <v>21</v>
      </c>
      <c r="F150" s="17">
        <v>161.19999999999999</v>
      </c>
      <c r="G150" s="17">
        <v>0.54759999999999998</v>
      </c>
      <c r="H150" s="17">
        <v>2</v>
      </c>
      <c r="I150" s="17">
        <v>10</v>
      </c>
      <c r="J150" s="17">
        <v>275</v>
      </c>
      <c r="K150" s="17">
        <v>-285</v>
      </c>
      <c r="L150" s="17">
        <v>-285</v>
      </c>
      <c r="M150" s="17">
        <f t="shared" si="29"/>
        <v>275</v>
      </c>
      <c r="N150" s="17">
        <v>215</v>
      </c>
      <c r="O150" s="17">
        <v>-225</v>
      </c>
      <c r="P150" s="17">
        <v>-225</v>
      </c>
      <c r="Q150" s="17">
        <f t="shared" si="30"/>
        <v>215</v>
      </c>
      <c r="R150" s="17">
        <f t="shared" si="31"/>
        <v>490</v>
      </c>
      <c r="S150" s="17">
        <v>260</v>
      </c>
      <c r="T150" s="17">
        <v>-282.5</v>
      </c>
      <c r="U150" s="17">
        <v>-287.5</v>
      </c>
      <c r="V150" s="17">
        <f t="shared" si="32"/>
        <v>260</v>
      </c>
      <c r="W150" s="17">
        <f t="shared" si="33"/>
        <v>750</v>
      </c>
      <c r="X150" s="68">
        <f t="shared" si="34"/>
        <v>410.7</v>
      </c>
    </row>
    <row r="151" spans="1:24" ht="14.25" customHeight="1">
      <c r="A151" s="3">
        <v>33</v>
      </c>
      <c r="B151" s="11" t="s">
        <v>97</v>
      </c>
      <c r="C151" s="11" t="s">
        <v>98</v>
      </c>
      <c r="D151" s="12">
        <v>1993</v>
      </c>
      <c r="E151" s="6" t="s">
        <v>32</v>
      </c>
      <c r="F151" s="17">
        <v>65.599999999999994</v>
      </c>
      <c r="G151" s="17">
        <v>0.78910000000000002</v>
      </c>
      <c r="H151" s="17">
        <v>1</v>
      </c>
      <c r="I151" s="17">
        <v>4</v>
      </c>
      <c r="J151" s="17">
        <v>200</v>
      </c>
      <c r="K151" s="17">
        <v>210</v>
      </c>
      <c r="L151" s="17">
        <v>-217.5</v>
      </c>
      <c r="M151" s="17">
        <f t="shared" si="29"/>
        <v>210</v>
      </c>
      <c r="N151" s="17">
        <v>100</v>
      </c>
      <c r="O151" s="17">
        <v>105</v>
      </c>
      <c r="P151" s="17">
        <v>-110</v>
      </c>
      <c r="Q151" s="17">
        <f t="shared" si="30"/>
        <v>105</v>
      </c>
      <c r="R151" s="17">
        <f t="shared" si="31"/>
        <v>315</v>
      </c>
      <c r="S151" s="17">
        <v>195</v>
      </c>
      <c r="T151" s="17">
        <v>205</v>
      </c>
      <c r="U151" s="17">
        <v>-210</v>
      </c>
      <c r="V151" s="17">
        <f t="shared" si="32"/>
        <v>205</v>
      </c>
      <c r="W151" s="17">
        <f t="shared" si="33"/>
        <v>520</v>
      </c>
      <c r="X151" s="68">
        <f t="shared" si="34"/>
        <v>410.33199999999999</v>
      </c>
    </row>
    <row r="152" spans="1:24" ht="14.25" customHeight="1">
      <c r="A152" s="3">
        <v>34</v>
      </c>
      <c r="B152" s="11" t="s">
        <v>144</v>
      </c>
      <c r="C152" s="11" t="s">
        <v>106</v>
      </c>
      <c r="D152" s="12">
        <v>1965</v>
      </c>
      <c r="E152" s="6" t="s">
        <v>30</v>
      </c>
      <c r="F152" s="17">
        <v>101.8</v>
      </c>
      <c r="G152" s="17">
        <v>0.60440000000000005</v>
      </c>
      <c r="H152" s="17">
        <v>1</v>
      </c>
      <c r="I152" s="17">
        <v>44</v>
      </c>
      <c r="J152" s="17">
        <v>220</v>
      </c>
      <c r="K152" s="17">
        <v>240</v>
      </c>
      <c r="L152" s="17">
        <v>-250</v>
      </c>
      <c r="M152" s="17">
        <f t="shared" si="29"/>
        <v>240</v>
      </c>
      <c r="N152" s="17">
        <v>150</v>
      </c>
      <c r="O152" s="17">
        <v>-155</v>
      </c>
      <c r="P152" s="17">
        <v>155</v>
      </c>
      <c r="Q152" s="17">
        <f t="shared" si="30"/>
        <v>155</v>
      </c>
      <c r="R152" s="17">
        <f t="shared" si="31"/>
        <v>395</v>
      </c>
      <c r="S152" s="17">
        <v>240</v>
      </c>
      <c r="T152" s="17">
        <v>260</v>
      </c>
      <c r="U152" s="17">
        <v>-265</v>
      </c>
      <c r="V152" s="17">
        <f t="shared" si="32"/>
        <v>260</v>
      </c>
      <c r="W152" s="17">
        <f t="shared" si="33"/>
        <v>655</v>
      </c>
      <c r="X152" s="68">
        <f t="shared" si="34"/>
        <v>395.88200000000001</v>
      </c>
    </row>
    <row r="153" spans="1:24" ht="14.25" customHeight="1">
      <c r="A153" s="3">
        <v>35</v>
      </c>
      <c r="B153" s="33" t="s">
        <v>135</v>
      </c>
      <c r="C153" s="34" t="s">
        <v>136</v>
      </c>
      <c r="D153" s="35">
        <v>1990</v>
      </c>
      <c r="E153" s="6" t="s">
        <v>162</v>
      </c>
      <c r="F153" s="17">
        <v>90.4</v>
      </c>
      <c r="G153" s="17">
        <v>0.63700000000000001</v>
      </c>
      <c r="H153" s="17">
        <v>1</v>
      </c>
      <c r="I153" s="17">
        <v>2</v>
      </c>
      <c r="J153" s="17">
        <v>240</v>
      </c>
      <c r="K153" s="17">
        <v>250</v>
      </c>
      <c r="L153" s="17">
        <v>260</v>
      </c>
      <c r="M153" s="17">
        <f t="shared" si="29"/>
        <v>260</v>
      </c>
      <c r="N153" s="17">
        <v>130</v>
      </c>
      <c r="O153" s="17">
        <v>-140</v>
      </c>
      <c r="P153" s="17">
        <v>140</v>
      </c>
      <c r="Q153" s="17">
        <f t="shared" si="30"/>
        <v>140</v>
      </c>
      <c r="R153" s="17">
        <f t="shared" si="31"/>
        <v>400</v>
      </c>
      <c r="S153" s="17">
        <v>205</v>
      </c>
      <c r="T153" s="17">
        <v>220</v>
      </c>
      <c r="U153" s="17">
        <v>-230</v>
      </c>
      <c r="V153" s="17">
        <f t="shared" si="32"/>
        <v>220</v>
      </c>
      <c r="W153" s="17">
        <f t="shared" si="33"/>
        <v>620</v>
      </c>
      <c r="X153" s="68">
        <f t="shared" si="34"/>
        <v>394.94</v>
      </c>
    </row>
    <row r="154" spans="1:24" ht="14.25" customHeight="1">
      <c r="A154" s="3">
        <v>36</v>
      </c>
      <c r="B154" s="25" t="s">
        <v>89</v>
      </c>
      <c r="C154" s="11" t="s">
        <v>90</v>
      </c>
      <c r="D154" s="12">
        <v>1987</v>
      </c>
      <c r="E154" s="6" t="s">
        <v>28</v>
      </c>
      <c r="F154" s="17">
        <v>63.5</v>
      </c>
      <c r="G154" s="17">
        <v>0.81110000000000004</v>
      </c>
      <c r="H154" s="17">
        <v>1</v>
      </c>
      <c r="I154" s="17">
        <v>51</v>
      </c>
      <c r="J154" s="17">
        <v>180</v>
      </c>
      <c r="K154" s="17">
        <v>-200</v>
      </c>
      <c r="L154" s="17">
        <v>-210</v>
      </c>
      <c r="M154" s="17">
        <f t="shared" si="29"/>
        <v>180</v>
      </c>
      <c r="N154" s="17">
        <v>70</v>
      </c>
      <c r="O154" s="17">
        <v>-90</v>
      </c>
      <c r="P154" s="17">
        <v>90</v>
      </c>
      <c r="Q154" s="17">
        <f t="shared" si="30"/>
        <v>90</v>
      </c>
      <c r="R154" s="17">
        <f t="shared" si="31"/>
        <v>270</v>
      </c>
      <c r="S154" s="17">
        <v>180</v>
      </c>
      <c r="T154" s="17">
        <v>200</v>
      </c>
      <c r="U154" s="17">
        <v>210</v>
      </c>
      <c r="V154" s="17">
        <f t="shared" si="32"/>
        <v>210</v>
      </c>
      <c r="W154" s="17">
        <f t="shared" si="33"/>
        <v>480</v>
      </c>
      <c r="X154" s="68">
        <f t="shared" si="34"/>
        <v>389.32800000000003</v>
      </c>
    </row>
    <row r="155" spans="1:24" ht="14.25" customHeight="1">
      <c r="A155" s="3">
        <v>37</v>
      </c>
      <c r="B155" s="11" t="s">
        <v>152</v>
      </c>
      <c r="C155" s="11" t="s">
        <v>153</v>
      </c>
      <c r="D155" s="12">
        <v>1984</v>
      </c>
      <c r="E155" s="6" t="s">
        <v>30</v>
      </c>
      <c r="F155" s="17">
        <v>115.3</v>
      </c>
      <c r="G155" s="17">
        <v>0.5806</v>
      </c>
      <c r="H155" s="17">
        <v>2</v>
      </c>
      <c r="I155" s="17">
        <v>37</v>
      </c>
      <c r="J155" s="17">
        <v>-240</v>
      </c>
      <c r="K155" s="17">
        <v>240</v>
      </c>
      <c r="L155" s="17">
        <v>260</v>
      </c>
      <c r="M155" s="17">
        <f t="shared" si="29"/>
        <v>260</v>
      </c>
      <c r="N155" s="17">
        <v>160</v>
      </c>
      <c r="O155" s="17">
        <v>170</v>
      </c>
      <c r="P155" s="17">
        <v>-175</v>
      </c>
      <c r="Q155" s="17">
        <f t="shared" si="30"/>
        <v>170</v>
      </c>
      <c r="R155" s="17">
        <f t="shared" si="31"/>
        <v>430</v>
      </c>
      <c r="S155" s="17">
        <v>230</v>
      </c>
      <c r="T155" s="17">
        <v>240</v>
      </c>
      <c r="U155" s="17">
        <v>-245</v>
      </c>
      <c r="V155" s="17">
        <f t="shared" si="32"/>
        <v>240</v>
      </c>
      <c r="W155" s="17">
        <f t="shared" si="33"/>
        <v>670</v>
      </c>
      <c r="X155" s="68">
        <f t="shared" si="34"/>
        <v>389.00200000000001</v>
      </c>
    </row>
    <row r="156" spans="1:24" ht="14.25" customHeight="1">
      <c r="A156" s="3">
        <v>38</v>
      </c>
      <c r="B156" s="25" t="s">
        <v>110</v>
      </c>
      <c r="C156" s="11" t="s">
        <v>111</v>
      </c>
      <c r="D156" s="12">
        <v>1989</v>
      </c>
      <c r="E156" s="6" t="s">
        <v>124</v>
      </c>
      <c r="F156" s="17">
        <v>73.7</v>
      </c>
      <c r="G156" s="17">
        <v>0.72140000000000004</v>
      </c>
      <c r="H156" s="17">
        <v>2</v>
      </c>
      <c r="I156" s="17">
        <v>11</v>
      </c>
      <c r="J156" s="17">
        <v>190</v>
      </c>
      <c r="K156" s="17">
        <v>200</v>
      </c>
      <c r="L156" s="17">
        <v>210</v>
      </c>
      <c r="M156" s="17">
        <f t="shared" si="29"/>
        <v>210</v>
      </c>
      <c r="N156" s="17">
        <v>110</v>
      </c>
      <c r="O156" s="17">
        <v>-120</v>
      </c>
      <c r="P156" s="17">
        <v>120</v>
      </c>
      <c r="Q156" s="17">
        <f t="shared" si="30"/>
        <v>120</v>
      </c>
      <c r="R156" s="17">
        <f t="shared" si="31"/>
        <v>330</v>
      </c>
      <c r="S156" s="17">
        <v>180</v>
      </c>
      <c r="T156" s="17">
        <v>190</v>
      </c>
      <c r="U156" s="17">
        <v>-200</v>
      </c>
      <c r="V156" s="17">
        <f t="shared" si="32"/>
        <v>190</v>
      </c>
      <c r="W156" s="17">
        <f t="shared" si="33"/>
        <v>520</v>
      </c>
      <c r="X156" s="68">
        <f t="shared" si="34"/>
        <v>375.12800000000004</v>
      </c>
    </row>
    <row r="157" spans="1:24" ht="14.25" customHeight="1">
      <c r="A157" s="3">
        <v>39</v>
      </c>
      <c r="B157" s="11" t="s">
        <v>108</v>
      </c>
      <c r="C157" s="11" t="s">
        <v>109</v>
      </c>
      <c r="D157" s="12">
        <v>1994</v>
      </c>
      <c r="E157" s="6" t="s">
        <v>32</v>
      </c>
      <c r="F157" s="17">
        <v>72.400000000000006</v>
      </c>
      <c r="G157" s="17">
        <v>0.73070000000000002</v>
      </c>
      <c r="H157" s="17">
        <v>2</v>
      </c>
      <c r="I157" s="17">
        <v>25</v>
      </c>
      <c r="J157" s="17">
        <v>180</v>
      </c>
      <c r="K157" s="17">
        <v>-182.5</v>
      </c>
      <c r="L157" s="17">
        <v>-207.5</v>
      </c>
      <c r="M157" s="17">
        <f t="shared" si="29"/>
        <v>180</v>
      </c>
      <c r="N157" s="17">
        <v>95</v>
      </c>
      <c r="O157" s="17">
        <v>-100</v>
      </c>
      <c r="P157" s="17">
        <v>-100</v>
      </c>
      <c r="Q157" s="17">
        <f t="shared" si="30"/>
        <v>95</v>
      </c>
      <c r="R157" s="17">
        <f t="shared" si="31"/>
        <v>275</v>
      </c>
      <c r="S157" s="17">
        <v>200</v>
      </c>
      <c r="T157" s="17">
        <v>210</v>
      </c>
      <c r="U157" s="17">
        <v>-225</v>
      </c>
      <c r="V157" s="17">
        <f t="shared" si="32"/>
        <v>210</v>
      </c>
      <c r="W157" s="17">
        <f t="shared" si="33"/>
        <v>485</v>
      </c>
      <c r="X157" s="68">
        <f t="shared" si="34"/>
        <v>354.3895</v>
      </c>
    </row>
    <row r="158" spans="1:24" ht="14.25" customHeight="1">
      <c r="A158" s="6"/>
      <c r="B158" s="11" t="s">
        <v>82</v>
      </c>
      <c r="C158" s="11" t="s">
        <v>83</v>
      </c>
      <c r="D158" s="12">
        <v>1988</v>
      </c>
      <c r="E158" s="4" t="s">
        <v>25</v>
      </c>
      <c r="F158" s="17">
        <v>59</v>
      </c>
      <c r="G158" s="17">
        <v>0.86619999999999997</v>
      </c>
      <c r="H158" s="17">
        <v>1</v>
      </c>
      <c r="I158" s="17">
        <v>59</v>
      </c>
      <c r="J158" s="17">
        <v>-215</v>
      </c>
      <c r="K158" s="17">
        <v>215</v>
      </c>
      <c r="L158" s="17">
        <v>-220</v>
      </c>
      <c r="M158" s="17">
        <f t="shared" si="29"/>
        <v>215</v>
      </c>
      <c r="N158" s="17">
        <v>-135</v>
      </c>
      <c r="O158" s="17">
        <v>-135</v>
      </c>
      <c r="P158" s="17">
        <v>-135</v>
      </c>
      <c r="Q158" s="17">
        <f t="shared" si="30"/>
        <v>0</v>
      </c>
      <c r="R158" s="17">
        <f t="shared" si="31"/>
        <v>0</v>
      </c>
      <c r="S158" s="17">
        <v>0</v>
      </c>
      <c r="T158" s="17">
        <v>0</v>
      </c>
      <c r="U158" s="17">
        <v>0</v>
      </c>
      <c r="V158" s="17">
        <f t="shared" si="32"/>
        <v>0</v>
      </c>
      <c r="W158" s="17">
        <f t="shared" si="33"/>
        <v>0</v>
      </c>
      <c r="X158" s="68">
        <f t="shared" si="34"/>
        <v>0</v>
      </c>
    </row>
    <row r="159" spans="1:24" ht="14.25" customHeight="1">
      <c r="A159" s="6"/>
      <c r="B159" s="11" t="s">
        <v>104</v>
      </c>
      <c r="C159" s="11" t="s">
        <v>79</v>
      </c>
      <c r="D159" s="12">
        <v>1987</v>
      </c>
      <c r="E159" s="6" t="s">
        <v>29</v>
      </c>
      <c r="F159" s="17">
        <v>73.900000000000006</v>
      </c>
      <c r="G159" s="17">
        <v>0.72</v>
      </c>
      <c r="H159" s="17">
        <v>2</v>
      </c>
      <c r="I159" s="17">
        <v>18</v>
      </c>
      <c r="J159" s="17">
        <v>-275</v>
      </c>
      <c r="K159" s="17">
        <v>-275</v>
      </c>
      <c r="L159" s="17">
        <v>-275</v>
      </c>
      <c r="M159" s="17">
        <f t="shared" si="29"/>
        <v>0</v>
      </c>
      <c r="N159" s="17">
        <v>0</v>
      </c>
      <c r="O159" s="17">
        <v>0</v>
      </c>
      <c r="P159" s="17">
        <v>0</v>
      </c>
      <c r="Q159" s="17">
        <f t="shared" si="30"/>
        <v>0</v>
      </c>
      <c r="R159" s="17">
        <f t="shared" si="31"/>
        <v>0</v>
      </c>
      <c r="S159" s="17">
        <v>0</v>
      </c>
      <c r="T159" s="17">
        <v>0</v>
      </c>
      <c r="U159" s="17">
        <v>0</v>
      </c>
      <c r="V159" s="17">
        <f t="shared" si="32"/>
        <v>0</v>
      </c>
      <c r="W159" s="17">
        <f t="shared" si="33"/>
        <v>0</v>
      </c>
      <c r="X159" s="68">
        <f t="shared" si="34"/>
        <v>0</v>
      </c>
    </row>
    <row r="160" spans="1:24" ht="14.25" customHeight="1">
      <c r="A160" s="6"/>
      <c r="B160" s="11" t="s">
        <v>161</v>
      </c>
      <c r="C160" s="11" t="s">
        <v>79</v>
      </c>
      <c r="D160" s="12">
        <v>1975</v>
      </c>
      <c r="E160" s="6" t="s">
        <v>163</v>
      </c>
      <c r="F160" s="17">
        <v>126.5</v>
      </c>
      <c r="G160" s="17">
        <v>0.56850000000000001</v>
      </c>
      <c r="H160" s="17">
        <v>2</v>
      </c>
      <c r="I160" s="17">
        <v>43</v>
      </c>
      <c r="J160" s="17">
        <v>330</v>
      </c>
      <c r="K160" s="17">
        <v>350</v>
      </c>
      <c r="L160" s="17">
        <v>-360</v>
      </c>
      <c r="M160" s="17">
        <f t="shared" si="29"/>
        <v>350</v>
      </c>
      <c r="N160" s="17">
        <v>-200</v>
      </c>
      <c r="O160" s="17">
        <v>-200</v>
      </c>
      <c r="P160" s="17">
        <v>-200</v>
      </c>
      <c r="Q160" s="17">
        <f t="shared" si="30"/>
        <v>0</v>
      </c>
      <c r="R160" s="17">
        <f t="shared" si="31"/>
        <v>0</v>
      </c>
      <c r="S160" s="17">
        <v>0</v>
      </c>
      <c r="T160" s="17">
        <v>0</v>
      </c>
      <c r="U160" s="17">
        <v>0</v>
      </c>
      <c r="V160" s="17">
        <f t="shared" si="32"/>
        <v>0</v>
      </c>
      <c r="W160" s="17">
        <f t="shared" si="33"/>
        <v>0</v>
      </c>
      <c r="X160" s="68">
        <f t="shared" si="34"/>
        <v>0</v>
      </c>
    </row>
    <row r="161" spans="1:24" ht="14.25" customHeight="1">
      <c r="A161" s="6"/>
      <c r="B161" s="11" t="s">
        <v>160</v>
      </c>
      <c r="C161" s="11" t="s">
        <v>85</v>
      </c>
      <c r="D161" s="12">
        <v>1988</v>
      </c>
      <c r="E161" s="6" t="s">
        <v>29</v>
      </c>
      <c r="F161" s="17">
        <v>130.69999999999999</v>
      </c>
      <c r="G161" s="17">
        <v>0.56510000000000005</v>
      </c>
      <c r="H161" s="17">
        <v>2</v>
      </c>
      <c r="I161" s="17">
        <v>34</v>
      </c>
      <c r="J161" s="17">
        <v>-320</v>
      </c>
      <c r="K161" s="17">
        <v>-330</v>
      </c>
      <c r="L161" s="17">
        <v>-330</v>
      </c>
      <c r="M161" s="17">
        <f t="shared" si="29"/>
        <v>0</v>
      </c>
      <c r="N161" s="17">
        <v>0</v>
      </c>
      <c r="O161" s="17">
        <v>0</v>
      </c>
      <c r="P161" s="17">
        <v>0</v>
      </c>
      <c r="Q161" s="17">
        <f t="shared" si="30"/>
        <v>0</v>
      </c>
      <c r="R161" s="17">
        <f t="shared" si="31"/>
        <v>0</v>
      </c>
      <c r="S161" s="17">
        <v>0</v>
      </c>
      <c r="T161" s="17">
        <v>0</v>
      </c>
      <c r="U161" s="17">
        <v>0</v>
      </c>
      <c r="V161" s="17">
        <f t="shared" si="32"/>
        <v>0</v>
      </c>
      <c r="W161" s="17">
        <f t="shared" si="33"/>
        <v>0</v>
      </c>
      <c r="X161" s="68">
        <f t="shared" si="34"/>
        <v>0</v>
      </c>
    </row>
    <row r="164" spans="1:24" ht="14.25" customHeight="1">
      <c r="A164" s="93" t="s">
        <v>33</v>
      </c>
      <c r="B164" s="93"/>
      <c r="C164" s="93"/>
      <c r="D164" s="93"/>
      <c r="E164" s="93"/>
      <c r="F164" s="93"/>
      <c r="G164" s="93"/>
      <c r="H164" s="93"/>
      <c r="I164" s="93"/>
      <c r="J164" s="6"/>
      <c r="K164"/>
    </row>
    <row r="165" spans="1:24" ht="14.25" customHeight="1">
      <c r="A165" s="94" t="s">
        <v>18</v>
      </c>
      <c r="B165" s="91" t="s">
        <v>19</v>
      </c>
      <c r="C165" s="87">
        <v>47</v>
      </c>
      <c r="D165" s="87">
        <v>52</v>
      </c>
      <c r="E165" s="87">
        <v>57</v>
      </c>
      <c r="F165" s="87">
        <v>63</v>
      </c>
      <c r="G165" s="87">
        <v>72</v>
      </c>
      <c r="H165" s="87">
        <v>84</v>
      </c>
      <c r="I165" s="87" t="s">
        <v>34</v>
      </c>
      <c r="J165" s="97" t="s">
        <v>127</v>
      </c>
      <c r="K165"/>
    </row>
    <row r="166" spans="1:24" ht="14.25" customHeight="1">
      <c r="A166" s="94"/>
      <c r="B166" s="91"/>
      <c r="C166" s="87"/>
      <c r="D166" s="87"/>
      <c r="E166" s="87"/>
      <c r="F166" s="87"/>
      <c r="G166" s="87"/>
      <c r="H166" s="87"/>
      <c r="I166" s="87"/>
      <c r="J166" s="97"/>
      <c r="K166"/>
    </row>
    <row r="167" spans="1:24" ht="14.25" customHeight="1">
      <c r="A167" s="94"/>
      <c r="B167" s="91"/>
      <c r="C167" s="87"/>
      <c r="D167" s="87"/>
      <c r="E167" s="87"/>
      <c r="F167" s="87"/>
      <c r="G167" s="87"/>
      <c r="H167" s="87"/>
      <c r="I167" s="87"/>
      <c r="J167" s="97"/>
      <c r="K167"/>
    </row>
    <row r="168" spans="1:24" ht="14.25" customHeight="1">
      <c r="A168" s="3">
        <v>1</v>
      </c>
      <c r="B168" s="6" t="s">
        <v>28</v>
      </c>
      <c r="C168" s="6"/>
      <c r="D168" s="6" t="s">
        <v>125</v>
      </c>
      <c r="E168" s="6"/>
      <c r="F168" s="6">
        <v>9</v>
      </c>
      <c r="G168" s="6">
        <v>12</v>
      </c>
      <c r="H168" s="6"/>
      <c r="I168" s="6"/>
      <c r="J168" s="10">
        <v>42</v>
      </c>
      <c r="K168"/>
    </row>
    <row r="169" spans="1:24" ht="14.25" customHeight="1">
      <c r="A169" s="3">
        <v>2</v>
      </c>
      <c r="B169" s="7" t="s">
        <v>20</v>
      </c>
      <c r="C169" s="6">
        <v>9</v>
      </c>
      <c r="D169" s="6">
        <v>8</v>
      </c>
      <c r="E169" s="6"/>
      <c r="F169" s="6"/>
      <c r="G169" s="6"/>
      <c r="H169" s="6"/>
      <c r="I169" s="6">
        <v>12</v>
      </c>
      <c r="J169" s="6">
        <v>29</v>
      </c>
      <c r="K169" t="s">
        <v>170</v>
      </c>
    </row>
    <row r="170" spans="1:24" ht="14.25" customHeight="1">
      <c r="A170" s="3">
        <v>3</v>
      </c>
      <c r="B170" s="6" t="s">
        <v>32</v>
      </c>
      <c r="C170" s="6"/>
      <c r="D170" s="6"/>
      <c r="E170" s="6"/>
      <c r="F170" s="6" t="s">
        <v>126</v>
      </c>
      <c r="G170" s="6"/>
      <c r="H170" s="6"/>
      <c r="I170" s="6"/>
      <c r="J170" s="10">
        <v>19</v>
      </c>
      <c r="K170"/>
    </row>
    <row r="171" spans="1:24" ht="14.25" customHeight="1">
      <c r="A171" s="3">
        <v>4</v>
      </c>
      <c r="B171" s="6" t="s">
        <v>29</v>
      </c>
      <c r="C171" s="6">
        <v>12</v>
      </c>
      <c r="D171" s="6"/>
      <c r="E171" s="6"/>
      <c r="F171" s="6"/>
      <c r="G171" s="6"/>
      <c r="H171" s="6"/>
      <c r="I171" s="6"/>
      <c r="J171" s="6">
        <v>12</v>
      </c>
      <c r="K171"/>
    </row>
    <row r="172" spans="1:24" ht="14.25" customHeight="1">
      <c r="A172" s="3">
        <v>5</v>
      </c>
      <c r="B172" s="6" t="s">
        <v>31</v>
      </c>
      <c r="C172" s="6"/>
      <c r="D172" s="6"/>
      <c r="E172" s="6"/>
      <c r="F172" s="6">
        <v>8</v>
      </c>
      <c r="G172" s="6"/>
      <c r="H172" s="6"/>
      <c r="I172" s="6"/>
      <c r="J172" s="10">
        <v>8</v>
      </c>
      <c r="K172" t="s">
        <v>170</v>
      </c>
    </row>
    <row r="173" spans="1:24" ht="14.25" customHeight="1">
      <c r="A173" s="3">
        <v>6</v>
      </c>
      <c r="B173" s="4" t="s">
        <v>23</v>
      </c>
      <c r="C173" s="6"/>
      <c r="D173" s="6">
        <v>7</v>
      </c>
      <c r="E173" s="6"/>
      <c r="F173" s="6"/>
      <c r="G173" s="6"/>
      <c r="H173" s="6"/>
      <c r="I173" s="6"/>
      <c r="J173" s="6">
        <v>7</v>
      </c>
      <c r="K173"/>
    </row>
    <row r="174" spans="1:24" ht="14.25" customHeight="1">
      <c r="A174" s="3">
        <v>7</v>
      </c>
      <c r="B174" s="6" t="s">
        <v>30</v>
      </c>
      <c r="C174" s="6"/>
      <c r="D174" s="6"/>
      <c r="E174" s="6"/>
      <c r="F174" s="6">
        <v>6</v>
      </c>
      <c r="G174" s="6"/>
      <c r="H174" s="6"/>
      <c r="I174" s="6"/>
      <c r="J174" s="10">
        <v>6</v>
      </c>
      <c r="K174"/>
    </row>
    <row r="175" spans="1:24" ht="14.25" customHeight="1" thickBot="1">
      <c r="A175" s="2"/>
      <c r="B175"/>
      <c r="C175"/>
      <c r="D175"/>
      <c r="E175"/>
      <c r="F175"/>
      <c r="G175"/>
      <c r="H175"/>
      <c r="I175"/>
      <c r="J175"/>
      <c r="K175"/>
    </row>
    <row r="176" spans="1:24" ht="14.25" customHeight="1">
      <c r="A176" s="98" t="s">
        <v>35</v>
      </c>
      <c r="B176" s="99"/>
      <c r="C176" s="99"/>
      <c r="D176" s="99"/>
      <c r="E176" s="99"/>
      <c r="F176" s="99"/>
      <c r="G176" s="99"/>
      <c r="H176" s="99"/>
      <c r="I176" s="99"/>
      <c r="J176" s="100"/>
      <c r="K176" s="45"/>
    </row>
    <row r="177" spans="1:12" ht="14.25" customHeight="1">
      <c r="A177" s="101" t="s">
        <v>18</v>
      </c>
      <c r="B177" s="91" t="s">
        <v>19</v>
      </c>
      <c r="C177" s="87">
        <v>59</v>
      </c>
      <c r="D177" s="87">
        <v>66</v>
      </c>
      <c r="E177" s="87">
        <v>74</v>
      </c>
      <c r="F177" s="87">
        <v>83</v>
      </c>
      <c r="G177" s="87">
        <v>93</v>
      </c>
      <c r="H177" s="87">
        <v>105</v>
      </c>
      <c r="I177" s="87">
        <v>120</v>
      </c>
      <c r="J177" s="95" t="s">
        <v>36</v>
      </c>
      <c r="K177" s="96" t="s">
        <v>127</v>
      </c>
    </row>
    <row r="178" spans="1:12" ht="14.25" customHeight="1">
      <c r="A178" s="101"/>
      <c r="B178" s="91"/>
      <c r="C178" s="87"/>
      <c r="D178" s="87"/>
      <c r="E178" s="87"/>
      <c r="F178" s="87"/>
      <c r="G178" s="87"/>
      <c r="H178" s="87"/>
      <c r="I178" s="87"/>
      <c r="J178" s="95"/>
      <c r="K178" s="96"/>
    </row>
    <row r="179" spans="1:12" ht="14.25" customHeight="1">
      <c r="A179" s="101"/>
      <c r="B179" s="91"/>
      <c r="C179" s="87"/>
      <c r="D179" s="87"/>
      <c r="E179" s="87"/>
      <c r="F179" s="87"/>
      <c r="G179" s="87"/>
      <c r="H179" s="87"/>
      <c r="I179" s="87"/>
      <c r="J179" s="95"/>
      <c r="K179" s="96"/>
    </row>
    <row r="180" spans="1:12" ht="14.25" customHeight="1">
      <c r="A180" s="46">
        <v>1</v>
      </c>
      <c r="B180" s="6" t="s">
        <v>28</v>
      </c>
      <c r="C180" s="6">
        <v>8</v>
      </c>
      <c r="D180" s="6">
        <v>6</v>
      </c>
      <c r="E180" s="6" t="s">
        <v>166</v>
      </c>
      <c r="F180" s="6" t="s">
        <v>129</v>
      </c>
      <c r="G180" s="52" t="s">
        <v>125</v>
      </c>
      <c r="H180" s="6"/>
      <c r="I180" s="28" t="s">
        <v>125</v>
      </c>
      <c r="J180" s="6">
        <v>9</v>
      </c>
      <c r="K180" s="47">
        <v>51</v>
      </c>
      <c r="L180" s="1" t="s">
        <v>170</v>
      </c>
    </row>
    <row r="181" spans="1:12" ht="14.25" customHeight="1">
      <c r="A181" s="46">
        <v>2</v>
      </c>
      <c r="B181" s="6" t="s">
        <v>31</v>
      </c>
      <c r="C181" s="6">
        <v>9</v>
      </c>
      <c r="D181" s="6">
        <v>9</v>
      </c>
      <c r="E181" s="6">
        <v>12</v>
      </c>
      <c r="F181" s="6">
        <v>12</v>
      </c>
      <c r="G181" s="6"/>
      <c r="H181" s="6"/>
      <c r="I181" s="6">
        <v>7</v>
      </c>
      <c r="J181" s="6"/>
      <c r="K181" s="47">
        <v>49</v>
      </c>
      <c r="L181" s="1" t="s">
        <v>170</v>
      </c>
    </row>
    <row r="182" spans="1:12" ht="14.25" customHeight="1">
      <c r="A182" s="46">
        <v>3</v>
      </c>
      <c r="B182" s="6" t="s">
        <v>173</v>
      </c>
      <c r="C182" s="28"/>
      <c r="D182" s="28"/>
      <c r="E182" s="29">
        <v>5</v>
      </c>
      <c r="F182" s="28"/>
      <c r="G182" s="4">
        <v>7</v>
      </c>
      <c r="H182" s="4" t="s">
        <v>165</v>
      </c>
      <c r="I182" s="28"/>
      <c r="J182" s="28"/>
      <c r="K182" s="47">
        <v>29</v>
      </c>
      <c r="L182" s="1" t="s">
        <v>170</v>
      </c>
    </row>
    <row r="183" spans="1:12" ht="14.25" customHeight="1">
      <c r="A183" s="46">
        <v>4</v>
      </c>
      <c r="B183" s="6" t="s">
        <v>32</v>
      </c>
      <c r="C183" s="6"/>
      <c r="D183" s="6">
        <v>7</v>
      </c>
      <c r="E183" s="6" t="s">
        <v>128</v>
      </c>
      <c r="F183" s="6"/>
      <c r="G183" s="6"/>
      <c r="H183" s="6"/>
      <c r="I183" s="6"/>
      <c r="J183" s="6"/>
      <c r="K183" s="47">
        <v>17</v>
      </c>
    </row>
    <row r="184" spans="1:12" ht="14.25" customHeight="1">
      <c r="A184" s="46">
        <v>5</v>
      </c>
      <c r="B184" s="4" t="s">
        <v>24</v>
      </c>
      <c r="C184" s="6">
        <v>7</v>
      </c>
      <c r="D184" s="6"/>
      <c r="E184" s="6"/>
      <c r="F184" s="6">
        <v>9</v>
      </c>
      <c r="G184" s="6"/>
      <c r="H184" s="6"/>
      <c r="I184" s="6"/>
      <c r="J184" s="6"/>
      <c r="K184" s="47">
        <v>16</v>
      </c>
    </row>
    <row r="185" spans="1:12" ht="14.25" customHeight="1">
      <c r="A185" s="46">
        <v>6</v>
      </c>
      <c r="B185" s="4" t="s">
        <v>25</v>
      </c>
      <c r="C185" s="6">
        <v>12</v>
      </c>
      <c r="D185" s="6"/>
      <c r="E185" s="6"/>
      <c r="F185" s="6"/>
      <c r="G185" s="6"/>
      <c r="H185" s="6"/>
      <c r="I185" s="6"/>
      <c r="J185" s="6"/>
      <c r="K185" s="47">
        <v>12</v>
      </c>
    </row>
    <row r="186" spans="1:12" ht="14.25" customHeight="1">
      <c r="A186" s="46">
        <v>6</v>
      </c>
      <c r="B186" s="4" t="s">
        <v>27</v>
      </c>
      <c r="C186" s="6"/>
      <c r="D186" s="6"/>
      <c r="E186" s="6"/>
      <c r="F186" s="6"/>
      <c r="G186" s="6"/>
      <c r="H186" s="6">
        <v>12</v>
      </c>
      <c r="I186" s="6"/>
      <c r="J186" s="6"/>
      <c r="K186" s="47">
        <v>12</v>
      </c>
    </row>
    <row r="187" spans="1:12" ht="14.25" customHeight="1">
      <c r="A187" s="46">
        <v>6</v>
      </c>
      <c r="B187" s="6" t="s">
        <v>30</v>
      </c>
      <c r="C187" s="6"/>
      <c r="D187" s="6"/>
      <c r="E187" s="6"/>
      <c r="F187" s="6"/>
      <c r="G187" s="6"/>
      <c r="H187" s="6">
        <v>7</v>
      </c>
      <c r="I187" s="6">
        <v>5</v>
      </c>
      <c r="J187" s="6"/>
      <c r="K187" s="47">
        <v>12</v>
      </c>
    </row>
    <row r="188" spans="1:12" ht="14.25" customHeight="1">
      <c r="A188" s="46">
        <v>6</v>
      </c>
      <c r="B188" s="6" t="s">
        <v>38</v>
      </c>
      <c r="C188" s="6"/>
      <c r="D188" s="6">
        <v>12</v>
      </c>
      <c r="E188" s="6"/>
      <c r="F188" s="6"/>
      <c r="G188" s="6"/>
      <c r="H188" s="6"/>
      <c r="I188" s="6"/>
      <c r="J188" s="6"/>
      <c r="K188" s="47">
        <v>12</v>
      </c>
      <c r="L188" s="1" t="s">
        <v>170</v>
      </c>
    </row>
    <row r="189" spans="1:12" ht="14.25" customHeight="1">
      <c r="A189" s="46">
        <v>7</v>
      </c>
      <c r="B189" s="6" t="s">
        <v>29</v>
      </c>
      <c r="C189" s="6"/>
      <c r="D189" s="6">
        <v>8</v>
      </c>
      <c r="E189" s="6"/>
      <c r="F189" s="6"/>
      <c r="G189" s="6"/>
      <c r="H189" s="6"/>
      <c r="I189" s="6"/>
      <c r="J189" s="6"/>
      <c r="K189" s="47">
        <v>8</v>
      </c>
    </row>
    <row r="190" spans="1:12" ht="14.25" customHeight="1">
      <c r="A190" s="46">
        <v>7</v>
      </c>
      <c r="B190" s="5" t="s">
        <v>26</v>
      </c>
      <c r="C190" s="6"/>
      <c r="D190" s="6"/>
      <c r="E190" s="6"/>
      <c r="F190" s="6"/>
      <c r="G190" s="6"/>
      <c r="H190" s="6"/>
      <c r="I190" s="6">
        <v>8</v>
      </c>
      <c r="J190" s="6"/>
      <c r="K190" s="47">
        <v>8</v>
      </c>
    </row>
    <row r="191" spans="1:12" ht="14.25" customHeight="1">
      <c r="A191" s="48">
        <v>7</v>
      </c>
      <c r="B191" s="4" t="s">
        <v>21</v>
      </c>
      <c r="C191" s="6"/>
      <c r="D191" s="6"/>
      <c r="E191" s="6"/>
      <c r="F191" s="6"/>
      <c r="G191" s="6"/>
      <c r="H191" s="6"/>
      <c r="I191" s="6"/>
      <c r="J191" s="6">
        <v>8</v>
      </c>
      <c r="K191" s="47">
        <v>8</v>
      </c>
    </row>
    <row r="192" spans="1:12" ht="14.25" customHeight="1" thickBot="1">
      <c r="A192" s="49">
        <v>8</v>
      </c>
      <c r="B192" s="53" t="s">
        <v>22</v>
      </c>
      <c r="C192" s="50"/>
      <c r="D192" s="50"/>
      <c r="E192" s="50"/>
      <c r="F192" s="50"/>
      <c r="G192" s="50"/>
      <c r="H192" s="50"/>
      <c r="I192" s="50">
        <v>6</v>
      </c>
      <c r="J192" s="50"/>
      <c r="K192" s="51">
        <v>6</v>
      </c>
    </row>
    <row r="194" spans="1:4" ht="14.25" customHeight="1">
      <c r="A194" s="71" t="s">
        <v>174</v>
      </c>
      <c r="B194" s="71"/>
      <c r="C194" s="72"/>
      <c r="D194" s="73"/>
    </row>
    <row r="195" spans="1:4" ht="14.25" customHeight="1">
      <c r="A195" s="74"/>
      <c r="B195" s="71"/>
      <c r="C195" s="72"/>
      <c r="D195" s="73"/>
    </row>
    <row r="196" spans="1:4" ht="14.25" customHeight="1">
      <c r="A196" s="75" t="s">
        <v>175</v>
      </c>
      <c r="B196" s="71"/>
      <c r="C196" s="72"/>
      <c r="D196" s="73"/>
    </row>
    <row r="197" spans="1:4" ht="14.25" customHeight="1">
      <c r="A197" s="75" t="s">
        <v>176</v>
      </c>
      <c r="B197" s="71"/>
      <c r="C197" s="72"/>
      <c r="D197" s="73"/>
    </row>
    <row r="198" spans="1:4" ht="14.25" customHeight="1">
      <c r="A198" s="9" t="s">
        <v>178</v>
      </c>
      <c r="B198" s="71"/>
      <c r="C198" s="72"/>
      <c r="D198" s="73"/>
    </row>
    <row r="199" spans="1:4" ht="14.25" customHeight="1">
      <c r="A199" s="9" t="s">
        <v>177</v>
      </c>
      <c r="B199" s="71"/>
      <c r="C199" s="72"/>
      <c r="D199" s="73"/>
    </row>
  </sheetData>
  <sheetProtection password="E381" sheet="1" selectLockedCells="1" selectUnlockedCells="1"/>
  <mergeCells count="46">
    <mergeCell ref="G177:G179"/>
    <mergeCell ref="H177:H179"/>
    <mergeCell ref="I177:I179"/>
    <mergeCell ref="J177:J179"/>
    <mergeCell ref="K177:K179"/>
    <mergeCell ref="H165:H167"/>
    <mergeCell ref="I165:I167"/>
    <mergeCell ref="J165:J167"/>
    <mergeCell ref="A176:J176"/>
    <mergeCell ref="A177:A179"/>
    <mergeCell ref="B177:B179"/>
    <mergeCell ref="C177:C179"/>
    <mergeCell ref="D177:D179"/>
    <mergeCell ref="E177:E179"/>
    <mergeCell ref="F177:F179"/>
    <mergeCell ref="B98:X98"/>
    <mergeCell ref="B117:X117"/>
    <mergeCell ref="A164:I164"/>
    <mergeCell ref="A165:A167"/>
    <mergeCell ref="B165:B167"/>
    <mergeCell ref="C165:C167"/>
    <mergeCell ref="D165:D167"/>
    <mergeCell ref="E165:E167"/>
    <mergeCell ref="F165:F167"/>
    <mergeCell ref="G165:G167"/>
    <mergeCell ref="X7:Y7"/>
    <mergeCell ref="R7:R8"/>
    <mergeCell ref="S7:V7"/>
    <mergeCell ref="W7:W8"/>
    <mergeCell ref="B9:C9"/>
    <mergeCell ref="B38:C38"/>
    <mergeCell ref="F7:F8"/>
    <mergeCell ref="I7:I8"/>
    <mergeCell ref="J7:M7"/>
    <mergeCell ref="N7:Q7"/>
    <mergeCell ref="H7:H8"/>
    <mergeCell ref="E7:E8"/>
    <mergeCell ref="A3:Y3"/>
    <mergeCell ref="A4:Y4"/>
    <mergeCell ref="A5:Y5"/>
    <mergeCell ref="A6:Y6"/>
    <mergeCell ref="A7:A8"/>
    <mergeCell ref="B7:B8"/>
    <mergeCell ref="C7:C8"/>
    <mergeCell ref="D7:D8"/>
    <mergeCell ref="G7:G8"/>
  </mergeCells>
  <conditionalFormatting sqref="S11:U96 J11:L96 N11:P96">
    <cfRule type="cellIs" dxfId="186" priority="219" stopIfTrue="1" operator="lessThan">
      <formula>0</formula>
    </cfRule>
    <cfRule type="cellIs" dxfId="185" priority="220" stopIfTrue="1" operator="greaterThan">
      <formula>0</formula>
    </cfRule>
  </conditionalFormatting>
  <conditionalFormatting sqref="B84:C84 E84 E92 E89:E90 E78 E75 E40:E42 E68:E70 E54:E56 E64:E65 E19 E33 E25 E11 E36">
    <cfRule type="expression" dxfId="184" priority="218">
      <formula>AND(#REF!&lt;&gt;"",B11="")</formula>
    </cfRule>
  </conditionalFormatting>
  <conditionalFormatting sqref="C92:D93 B86 C82:D82 C86:D88 B78:C78 B72:C73 C74:D76 B64:C66 B54:C56 B24:D27 B22:C22 B29:C30 C23:D23 B16:C17">
    <cfRule type="expression" dxfId="183" priority="217" stopIfTrue="1">
      <formula>AND([Zgloszenie_herkules.xls]Zgłoszenie!$B1&lt;&gt;"",[Zgloszenie_herkules.xls]Zgłoszenie!A1="")</formula>
    </cfRule>
  </conditionalFormatting>
  <conditionalFormatting sqref="C69:D70 B32 C31:D32">
    <cfRule type="expression" dxfId="182" priority="216" stopIfTrue="1">
      <formula>AND([MPJW_WL_2011_NIKE_ZAGAN.xls]Zgłoszenie!$B1&lt;&gt;"",[MPJW_WL_2011_NIKE_ZAGAN.xls]Zgłoszenie!A1="")</formula>
    </cfRule>
  </conditionalFormatting>
  <conditionalFormatting sqref="E55 E11">
    <cfRule type="expression" dxfId="181" priority="213" stopIfTrue="1">
      <formula>AND(#REF!&lt;&gt;"",E11="")</formula>
    </cfRule>
  </conditionalFormatting>
  <conditionalFormatting sqref="E84 B84:C84 E11">
    <cfRule type="expression" dxfId="180" priority="212">
      <formula>AND(#REF!&lt;&gt;"",B11="")</formula>
    </cfRule>
  </conditionalFormatting>
  <conditionalFormatting sqref="B16:D16">
    <cfRule type="expression" dxfId="179" priority="209" stopIfTrue="1">
      <formula>AND('\Users\XPS1530\Downloads\[zgloszenie_PP_TS_2010.xls]Zgłoszenie'!$B1&lt;&gt;"",'\Users\XPS1530\Downloads\[zgloszenie_PP_TS_2010.xls]Zgłoszenie'!A1="")</formula>
    </cfRule>
  </conditionalFormatting>
  <conditionalFormatting sqref="E16">
    <cfRule type="expression" dxfId="178" priority="208" stopIfTrue="1">
      <formula>AND('\Users\XPS1530\Downloads\[zgloszenie_PP_TS_2010.xls]Zgłoszenie'!$B$27&lt;&gt;"",'\Users\XPS1530\Downloads\[zgloszenie_PP_TS_2010.xls]Zgłoszenie'!A1="")</formula>
    </cfRule>
  </conditionalFormatting>
  <conditionalFormatting sqref="E33 E16:E17 E36">
    <cfRule type="expression" dxfId="177" priority="204">
      <formula>AND($C$24&lt;&gt;"",E16="")</formula>
    </cfRule>
  </conditionalFormatting>
  <conditionalFormatting sqref="B36:D37 B33:D34 B18:D20 C16:D17 C32:D32 C22:D27 B82:D82 B88:D88 C78:D81 C89:D90">
    <cfRule type="expression" dxfId="176" priority="202">
      <formula>AND($B16&lt;&gt;"",B16="")</formula>
    </cfRule>
  </conditionalFormatting>
  <conditionalFormatting sqref="B16">
    <cfRule type="expression" dxfId="175" priority="201">
      <formula>AND($B16&lt;&gt;"",B16="")</formula>
    </cfRule>
  </conditionalFormatting>
  <conditionalFormatting sqref="B16">
    <cfRule type="expression" dxfId="174" priority="200">
      <formula>AND($B16&lt;&gt;"",B16="")</formula>
    </cfRule>
  </conditionalFormatting>
  <conditionalFormatting sqref="B17">
    <cfRule type="expression" dxfId="173" priority="199">
      <formula>AND($B17&lt;&gt;"",B17="")</formula>
    </cfRule>
  </conditionalFormatting>
  <conditionalFormatting sqref="B17">
    <cfRule type="expression" dxfId="172" priority="198">
      <formula>AND($B17&lt;&gt;"",B17="")</formula>
    </cfRule>
  </conditionalFormatting>
  <conditionalFormatting sqref="B23">
    <cfRule type="expression" dxfId="171" priority="197">
      <formula>AND($B23&lt;&gt;"",B23="")</formula>
    </cfRule>
  </conditionalFormatting>
  <conditionalFormatting sqref="D32 B29:D30 B36:D37 B33:D34 C23:D23 B16:D20 C11:D14 B12:B14 B24:D27 B22:D22 C82:D82 C88:D88 B78:D81 B89:D90">
    <cfRule type="expression" dxfId="170" priority="196">
      <formula>AND($C11&lt;&gt;"",B11="")</formula>
    </cfRule>
  </conditionalFormatting>
  <conditionalFormatting sqref="B11:C11">
    <cfRule type="expression" dxfId="169" priority="194">
      <formula>AND($C11&lt;&gt;"",B11="")</formula>
    </cfRule>
  </conditionalFormatting>
  <conditionalFormatting sqref="B11">
    <cfRule type="expression" dxfId="168" priority="193">
      <formula>AND($C11&lt;&gt;"",B11="")</formula>
    </cfRule>
  </conditionalFormatting>
  <conditionalFormatting sqref="B11">
    <cfRule type="expression" dxfId="167" priority="192">
      <formula>AND($C11&lt;&gt;"",B11="")</formula>
    </cfRule>
  </conditionalFormatting>
  <conditionalFormatting sqref="B11">
    <cfRule type="expression" dxfId="166" priority="191">
      <formula>AND($C11&lt;&gt;"",B11="")</formula>
    </cfRule>
  </conditionalFormatting>
  <conditionalFormatting sqref="B11">
    <cfRule type="expression" dxfId="165" priority="190">
      <formula>AND($C11&lt;&gt;"",B11="")</formula>
    </cfRule>
  </conditionalFormatting>
  <conditionalFormatting sqref="B11">
    <cfRule type="expression" dxfId="164" priority="189">
      <formula>AND($C11&lt;&gt;"",B11="")</formula>
    </cfRule>
  </conditionalFormatting>
  <conditionalFormatting sqref="B11">
    <cfRule type="expression" dxfId="163" priority="188">
      <formula>AND($C11&lt;&gt;"",B11="")</formula>
    </cfRule>
  </conditionalFormatting>
  <conditionalFormatting sqref="B11">
    <cfRule type="expression" dxfId="162" priority="187">
      <formula>AND($C11&lt;&gt;"",B11="")</formula>
    </cfRule>
  </conditionalFormatting>
  <conditionalFormatting sqref="B11">
    <cfRule type="expression" dxfId="161" priority="186">
      <formula>AND($C11&lt;&gt;"",B11="")</formula>
    </cfRule>
  </conditionalFormatting>
  <conditionalFormatting sqref="B12">
    <cfRule type="expression" dxfId="160" priority="185">
      <formula>AND($C12&lt;&gt;"",B12="")</formula>
    </cfRule>
  </conditionalFormatting>
  <conditionalFormatting sqref="B12">
    <cfRule type="expression" dxfId="159" priority="184">
      <formula>AND($C12&lt;&gt;"",B12="")</formula>
    </cfRule>
  </conditionalFormatting>
  <conditionalFormatting sqref="B29:D30 B33:D34 B22:D22">
    <cfRule type="expression" dxfId="158" priority="183" stopIfTrue="1">
      <formula>AND($C22&lt;&gt;"",B22="")</formula>
    </cfRule>
  </conditionalFormatting>
  <conditionalFormatting sqref="C32">
    <cfRule type="expression" dxfId="157" priority="178">
      <formula>AND($C32&lt;&gt;"",C32="")</formula>
    </cfRule>
  </conditionalFormatting>
  <conditionalFormatting sqref="C32">
    <cfRule type="expression" dxfId="156" priority="177">
      <formula>AND($B36&lt;&gt;"",C32="")</formula>
    </cfRule>
  </conditionalFormatting>
  <conditionalFormatting sqref="B33:B34 B16:B20 B36:B37 B23">
    <cfRule type="expression" dxfId="155" priority="176" stopIfTrue="1">
      <formula>AND(#REF!&gt;0,$B16="")</formula>
    </cfRule>
  </conditionalFormatting>
  <conditionalFormatting sqref="B29:B30 B11:B12 B16:B20 B24:B27 B22">
    <cfRule type="expression" dxfId="154" priority="175" stopIfTrue="1">
      <formula>AND(#REF!&gt;0,$C11="")</formula>
    </cfRule>
  </conditionalFormatting>
  <conditionalFormatting sqref="E29 E22 E33">
    <cfRule type="expression" dxfId="153" priority="254" stopIfTrue="1">
      <formula>AND($C$24&lt;&gt;"",E22="")</formula>
    </cfRule>
  </conditionalFormatting>
  <conditionalFormatting sqref="E25 E16:E18">
    <cfRule type="expression" dxfId="152" priority="173">
      <formula>AND($B$29&lt;&gt;"",E16="")</formula>
    </cfRule>
  </conditionalFormatting>
  <conditionalFormatting sqref="B25:C25">
    <cfRule type="expression" dxfId="151" priority="172">
      <formula>AND($C25&lt;&gt;"",B25="")</formula>
    </cfRule>
  </conditionalFormatting>
  <conditionalFormatting sqref="B26:B27">
    <cfRule type="expression" dxfId="150" priority="171">
      <formula>AND($B26&lt;&gt;"",B26="")</formula>
    </cfRule>
  </conditionalFormatting>
  <conditionalFormatting sqref="B26:B27">
    <cfRule type="expression" dxfId="149" priority="170" stopIfTrue="1">
      <formula>AND(#REF!&gt;0,$B26="")</formula>
    </cfRule>
  </conditionalFormatting>
  <conditionalFormatting sqref="E17">
    <cfRule type="expression" dxfId="148" priority="308">
      <formula>AND(#REF!&lt;&gt;"",E17="")</formula>
    </cfRule>
  </conditionalFormatting>
  <conditionalFormatting sqref="E19 E11:E12">
    <cfRule type="expression" dxfId="147" priority="339">
      <formula>AND(#REF!&lt;&gt;"",E11="")</formula>
    </cfRule>
  </conditionalFormatting>
  <conditionalFormatting sqref="E18">
    <cfRule type="expression" dxfId="146" priority="368">
      <formula>AND($C$21&lt;&gt;"",E18="")</formula>
    </cfRule>
  </conditionalFormatting>
  <conditionalFormatting sqref="E11">
    <cfRule type="expression" dxfId="145" priority="370" stopIfTrue="1">
      <formula>AND($C$21&lt;&gt;"",E11="")</formula>
    </cfRule>
  </conditionalFormatting>
  <conditionalFormatting sqref="E40:E42 E11">
    <cfRule type="expression" dxfId="144" priority="373">
      <formula>AND($C$23&lt;&gt;"",E11="")</formula>
    </cfRule>
  </conditionalFormatting>
  <conditionalFormatting sqref="C69:D70 C47:D52 C40:D42 C44:D45 C58:D62 C67:D67 B68:D68 D55">
    <cfRule type="expression" dxfId="143" priority="169">
      <formula>AND($B40&lt;&gt;"",B40="")</formula>
    </cfRule>
  </conditionalFormatting>
  <conditionalFormatting sqref="C47:D47 C54:D54 C56:D56 C64:D68">
    <cfRule type="expression" dxfId="142" priority="167" stopIfTrue="1">
      <formula>AND($B47&lt;&gt;"",C47="")</formula>
    </cfRule>
  </conditionalFormatting>
  <conditionalFormatting sqref="E47 E54">
    <cfRule type="expression" dxfId="141" priority="165" stopIfTrue="1">
      <formula>AND(#REF!&lt;&gt;"",E47="")</formula>
    </cfRule>
  </conditionalFormatting>
  <conditionalFormatting sqref="B47">
    <cfRule type="expression" dxfId="140" priority="164">
      <formula>AND($B47&lt;&gt;"",B47="")</formula>
    </cfRule>
  </conditionalFormatting>
  <conditionalFormatting sqref="C54:C55 D54">
    <cfRule type="expression" dxfId="139" priority="163">
      <formula>AND($B54&lt;&gt;"",C54="")</formula>
    </cfRule>
  </conditionalFormatting>
  <conditionalFormatting sqref="C55">
    <cfRule type="expression" dxfId="138" priority="162">
      <formula>AND($B55&lt;&gt;"",C55="")</formula>
    </cfRule>
  </conditionalFormatting>
  <conditionalFormatting sqref="C55">
    <cfRule type="expression" dxfId="137" priority="161">
      <formula>AND($B55&lt;&gt;"",C55="")</formula>
    </cfRule>
  </conditionalFormatting>
  <conditionalFormatting sqref="B68:D70 B40:D45 B47:D50 C51:D52 B57:D57 C58:D60 B64:D66 C67:D67 D55">
    <cfRule type="expression" dxfId="136" priority="160">
      <formula>AND($C40&lt;&gt;"",B40="")</formula>
    </cfRule>
  </conditionalFormatting>
  <conditionalFormatting sqref="B59:B62">
    <cfRule type="expression" dxfId="135" priority="158">
      <formula>AND($B59&lt;&gt;"",B59="")</formula>
    </cfRule>
  </conditionalFormatting>
  <conditionalFormatting sqref="B59:B62">
    <cfRule type="expression" dxfId="134" priority="157">
      <formula>AND($B59&lt;&gt;"",B59="")</formula>
    </cfRule>
  </conditionalFormatting>
  <conditionalFormatting sqref="B48:B52">
    <cfRule type="expression" dxfId="133" priority="156">
      <formula>AND($B48&lt;&gt;"",B48="")</formula>
    </cfRule>
  </conditionalFormatting>
  <conditionalFormatting sqref="E48">
    <cfRule type="expression" dxfId="132" priority="155">
      <formula>AND($B65&lt;&gt;"",E48="")</formula>
    </cfRule>
  </conditionalFormatting>
  <conditionalFormatting sqref="B43:D45 B47:D47 B57:D57">
    <cfRule type="expression" dxfId="131" priority="153" stopIfTrue="1">
      <formula>AND($C43&lt;&gt;"",B43="")</formula>
    </cfRule>
  </conditionalFormatting>
  <conditionalFormatting sqref="E43:E44">
    <cfRule type="expression" dxfId="130" priority="151" stopIfTrue="1">
      <formula>AND($C$23&lt;&gt;"",E43="")</formula>
    </cfRule>
  </conditionalFormatting>
  <conditionalFormatting sqref="B40:C42">
    <cfRule type="expression" dxfId="129" priority="150">
      <formula>AND($B40&lt;&gt;"",B40="")</formula>
    </cfRule>
  </conditionalFormatting>
  <conditionalFormatting sqref="B41:C42">
    <cfRule type="expression" dxfId="128" priority="149">
      <formula>AND($B41&lt;&gt;"",B41="")</formula>
    </cfRule>
  </conditionalFormatting>
  <conditionalFormatting sqref="B41">
    <cfRule type="expression" dxfId="127" priority="148">
      <formula>AND($B41&lt;&gt;"",B41="")</formula>
    </cfRule>
  </conditionalFormatting>
  <conditionalFormatting sqref="B54:C56 D54 D56">
    <cfRule type="expression" dxfId="126" priority="147">
      <formula>AND($C54&lt;&gt;"",B54="")</formula>
    </cfRule>
  </conditionalFormatting>
  <conditionalFormatting sqref="B59">
    <cfRule type="expression" dxfId="125" priority="144">
      <formula>AND($B59&lt;&gt;"",B59="")</formula>
    </cfRule>
  </conditionalFormatting>
  <conditionalFormatting sqref="B65:D66">
    <cfRule type="expression" dxfId="124" priority="143" stopIfTrue="1">
      <formula>AND($C65&lt;&gt;"",B65="")</formula>
    </cfRule>
  </conditionalFormatting>
  <conditionalFormatting sqref="B68:C68">
    <cfRule type="expression" dxfId="123" priority="142">
      <formula>AND($B68&lt;&gt;"",B68="")</formula>
    </cfRule>
  </conditionalFormatting>
  <conditionalFormatting sqref="B47:B52 B41 B59:B62 B68">
    <cfRule type="expression" dxfId="122" priority="141" stopIfTrue="1">
      <formula>AND(#REF!&gt;0,$B41="")</formula>
    </cfRule>
  </conditionalFormatting>
  <conditionalFormatting sqref="B48:B50 B54:B57 B68:B70">
    <cfRule type="expression" dxfId="121" priority="140" stopIfTrue="1">
      <formula>AND(#REF!&gt;0,$C48="")</formula>
    </cfRule>
  </conditionalFormatting>
  <conditionalFormatting sqref="C84:D85 C72:D73 C96:D96 B74:D76 C94:D94">
    <cfRule type="expression" dxfId="120" priority="129">
      <formula>AND($B72&lt;&gt;"",B72="")</formula>
    </cfRule>
  </conditionalFormatting>
  <conditionalFormatting sqref="B74:D76 C78:D78">
    <cfRule type="expression" dxfId="119" priority="127" stopIfTrue="1">
      <formula>AND($B74&lt;&gt;"",B74="")</formula>
    </cfRule>
  </conditionalFormatting>
  <conditionalFormatting sqref="B78">
    <cfRule type="expression" dxfId="118" priority="125">
      <formula>AND($B78&lt;&gt;"",B78="")</formula>
    </cfRule>
  </conditionalFormatting>
  <conditionalFormatting sqref="B72:D76 B92:D96 B84:D87">
    <cfRule type="expression" dxfId="117" priority="124">
      <formula>AND($C72&lt;&gt;"",B72="")</formula>
    </cfRule>
  </conditionalFormatting>
  <conditionalFormatting sqref="B79:D80 B96:D96 D72 B94:D94">
    <cfRule type="expression" dxfId="116" priority="120" stopIfTrue="1">
      <formula>AND($C72&lt;&gt;"",B72="")</formula>
    </cfRule>
  </conditionalFormatting>
  <conditionalFormatting sqref="B72:C73">
    <cfRule type="expression" dxfId="115" priority="118" stopIfTrue="1">
      <formula>AND($C72&lt;&gt;"",B72="")</formula>
    </cfRule>
  </conditionalFormatting>
  <conditionalFormatting sqref="B78:C78">
    <cfRule type="expression" dxfId="114" priority="115" stopIfTrue="1">
      <formula>AND($B78&lt;&gt;"",B78="")</formula>
    </cfRule>
  </conditionalFormatting>
  <conditionalFormatting sqref="B84:C84">
    <cfRule type="expression" dxfId="113" priority="114" stopIfTrue="1">
      <formula>AND($C84&lt;&gt;"",B84="")</formula>
    </cfRule>
  </conditionalFormatting>
  <conditionalFormatting sqref="C84">
    <cfRule type="expression" dxfId="112" priority="113">
      <formula>AND($B84&lt;&gt;"",C84="")</formula>
    </cfRule>
  </conditionalFormatting>
  <conditionalFormatting sqref="B84 D84">
    <cfRule type="expression" dxfId="111" priority="112">
      <formula>AND($B84&lt;&gt;"",B84="")</formula>
    </cfRule>
  </conditionalFormatting>
  <conditionalFormatting sqref="B78 B84 B74:B76 B82 B88">
    <cfRule type="expression" dxfId="110" priority="111" stopIfTrue="1">
      <formula>AND(#REF!&gt;0,$B74="")</formula>
    </cfRule>
  </conditionalFormatting>
  <conditionalFormatting sqref="B81 B74:B76 B78:B79 B89:B90">
    <cfRule type="expression" dxfId="109" priority="110" stopIfTrue="1">
      <formula>AND(#REF!&gt;0,$C74="")</formula>
    </cfRule>
  </conditionalFormatting>
  <conditionalFormatting sqref="B78">
    <cfRule type="expression" dxfId="108" priority="109" stopIfTrue="1">
      <formula>AND(#REF!&gt;0,$B78="")</formula>
    </cfRule>
  </conditionalFormatting>
  <conditionalFormatting sqref="B93:C93">
    <cfRule type="expression" dxfId="107" priority="108" stopIfTrue="1">
      <formula>AND($B93&lt;&gt;"",B93="")</formula>
    </cfRule>
  </conditionalFormatting>
  <conditionalFormatting sqref="C93:D93">
    <cfRule type="expression" dxfId="106" priority="107" stopIfTrue="1">
      <formula>AND($B93&lt;&gt;"",C93="")</formula>
    </cfRule>
  </conditionalFormatting>
  <conditionalFormatting sqref="B87 B92">
    <cfRule type="expression" dxfId="105" priority="106" stopIfTrue="1">
      <formula>AND($H87&gt;0,$C87="")</formula>
    </cfRule>
  </conditionalFormatting>
  <conditionalFormatting sqref="B93">
    <cfRule type="expression" dxfId="104" priority="105" stopIfTrue="1">
      <formula>AND($I94&gt;0,$C93="")</formula>
    </cfRule>
  </conditionalFormatting>
  <conditionalFormatting sqref="B93">
    <cfRule type="expression" dxfId="103" priority="104" stopIfTrue="1">
      <formula>AND($H94&gt;0,$B93="")</formula>
    </cfRule>
  </conditionalFormatting>
  <conditionalFormatting sqref="B78:C78">
    <cfRule type="expression" dxfId="102" priority="459">
      <formula>AND($C89&lt;&gt;"",B78="")</formula>
    </cfRule>
  </conditionalFormatting>
  <conditionalFormatting sqref="B78:C78">
    <cfRule type="expression" dxfId="101" priority="460" stopIfTrue="1">
      <formula>AND($C89&lt;&gt;"",B78="")</formula>
    </cfRule>
  </conditionalFormatting>
  <conditionalFormatting sqref="S99:U114 J99:L114 N99:P114 N119:P161 J119:L161 S119:U161">
    <cfRule type="cellIs" dxfId="100" priority="100" stopIfTrue="1" operator="lessThan">
      <formula>0</formula>
    </cfRule>
    <cfRule type="cellIs" dxfId="99" priority="101" stopIfTrue="1" operator="greaterThan">
      <formula>0</formula>
    </cfRule>
  </conditionalFormatting>
  <conditionalFormatting sqref="E114 E99 E107 E119:E121 E129:E131 E141:E142 E137:E138 E146:E147 B151:C151 E151 E156:E157">
    <cfRule type="expression" dxfId="98" priority="99">
      <formula>AND(#REF!&lt;&gt;"",B99="")</formula>
    </cfRule>
  </conditionalFormatting>
  <conditionalFormatting sqref="B112:D112 B110:C110 C111:D111 B104:C105 B129:C131 B137:C139 B143:C144 C145:D146 B147:C147 B153 C153:D155 C157:D158">
    <cfRule type="expression" dxfId="97" priority="98" stopIfTrue="1">
      <formula>AND([Zgloszenie_herkules.xls]Zgłoszenie!$B1&lt;&gt;"",[Zgloszenie_herkules.xls]Zgłoszenie!A1="")</formula>
    </cfRule>
  </conditionalFormatting>
  <conditionalFormatting sqref="B113:D113 C142:D142">
    <cfRule type="expression" dxfId="96" priority="97" stopIfTrue="1">
      <formula>AND([MPJW_WL_2011_NIKE_ZAGAN.xls]Zgłoszenie!$B1&lt;&gt;"",[MPJW_WL_2011_NIKE_ZAGAN.xls]Zgłoszenie!A1="")</formula>
    </cfRule>
  </conditionalFormatting>
  <conditionalFormatting sqref="E99 E130">
    <cfRule type="expression" dxfId="95" priority="96" stopIfTrue="1">
      <formula>AND(#REF!&lt;&gt;"",E99="")</formula>
    </cfRule>
  </conditionalFormatting>
  <conditionalFormatting sqref="E99 E151 B151:C151">
    <cfRule type="expression" dxfId="94" priority="95">
      <formula>AND(#REF!&lt;&gt;"",B99="")</formula>
    </cfRule>
  </conditionalFormatting>
  <conditionalFormatting sqref="B104:D104">
    <cfRule type="expression" dxfId="93" priority="94" stopIfTrue="1">
      <formula>AND('\Users\XPS1530\Downloads\[zgloszenie_PP_TS_2010.xls]Zgłoszenie'!$B1&lt;&gt;"",'\Users\XPS1530\Downloads\[zgloszenie_PP_TS_2010.xls]Zgłoszenie'!A1="")</formula>
    </cfRule>
  </conditionalFormatting>
  <conditionalFormatting sqref="E104">
    <cfRule type="expression" dxfId="92" priority="93" stopIfTrue="1">
      <formula>AND('\Users\XPS1530\Downloads\[zgloszenie_PP_TS_2010.xls]Zgłoszenie'!$B$27&lt;&gt;"",'\Users\XPS1530\Downloads\[zgloszenie_PP_TS_2010.xls]Zgłoszenie'!A1="")</formula>
    </cfRule>
  </conditionalFormatting>
  <conditionalFormatting sqref="E114 E104:E105">
    <cfRule type="expression" dxfId="91" priority="92">
      <formula>AND($C$17&lt;&gt;"",E104="")</formula>
    </cfRule>
  </conditionalFormatting>
  <conditionalFormatting sqref="B106:D108 C104:D105 B114:D114 C110:D113 C123:D128 B125:B128 C133:D136 B134:B136 B145:D146 C156:D156">
    <cfRule type="expression" dxfId="90" priority="91">
      <formula>AND($B104&lt;&gt;"",B104="")</formula>
    </cfRule>
  </conditionalFormatting>
  <conditionalFormatting sqref="B104">
    <cfRule type="expression" dxfId="89" priority="90">
      <formula>AND($B104&lt;&gt;"",B104="")</formula>
    </cfRule>
  </conditionalFormatting>
  <conditionalFormatting sqref="B104">
    <cfRule type="expression" dxfId="88" priority="89">
      <formula>AND($B104&lt;&gt;"",B104="")</formula>
    </cfRule>
  </conditionalFormatting>
  <conditionalFormatting sqref="B105">
    <cfRule type="expression" dxfId="87" priority="88">
      <formula>AND($B105&lt;&gt;"",B105="")</formula>
    </cfRule>
  </conditionalFormatting>
  <conditionalFormatting sqref="B105">
    <cfRule type="expression" dxfId="86" priority="87">
      <formula>AND($B105&lt;&gt;"",B105="")</formula>
    </cfRule>
  </conditionalFormatting>
  <conditionalFormatting sqref="B111">
    <cfRule type="expression" dxfId="85" priority="86">
      <formula>AND($B111&lt;&gt;"",B111="")</formula>
    </cfRule>
  </conditionalFormatting>
  <conditionalFormatting sqref="D113 C111:D111 B104:D108 C99:D102 B100:B102 B110:D110 B114:D114 B112:D112 B119:D123 C128:D128 B143:D146 B156:D156">
    <cfRule type="expression" dxfId="84" priority="85">
      <formula>AND($C99&lt;&gt;"",B99="")</formula>
    </cfRule>
  </conditionalFormatting>
  <conditionalFormatting sqref="B99:C99">
    <cfRule type="expression" dxfId="83" priority="84">
      <formula>AND($C99&lt;&gt;"",B99="")</formula>
    </cfRule>
  </conditionalFormatting>
  <conditionalFormatting sqref="B99">
    <cfRule type="expression" dxfId="82" priority="83">
      <formula>AND($C99&lt;&gt;"",B99="")</formula>
    </cfRule>
  </conditionalFormatting>
  <conditionalFormatting sqref="B99">
    <cfRule type="expression" dxfId="81" priority="82">
      <formula>AND($C99&lt;&gt;"",B99="")</formula>
    </cfRule>
  </conditionalFormatting>
  <conditionalFormatting sqref="B99">
    <cfRule type="expression" dxfId="80" priority="81">
      <formula>AND($C99&lt;&gt;"",B99="")</formula>
    </cfRule>
  </conditionalFormatting>
  <conditionalFormatting sqref="B99">
    <cfRule type="expression" dxfId="79" priority="80">
      <formula>AND($C99&lt;&gt;"",B99="")</formula>
    </cfRule>
  </conditionalFormatting>
  <conditionalFormatting sqref="B99">
    <cfRule type="expression" dxfId="78" priority="79">
      <formula>AND($C99&lt;&gt;"",B99="")</formula>
    </cfRule>
  </conditionalFormatting>
  <conditionalFormatting sqref="B99">
    <cfRule type="expression" dxfId="77" priority="78">
      <formula>AND($C99&lt;&gt;"",B99="")</formula>
    </cfRule>
  </conditionalFormatting>
  <conditionalFormatting sqref="B99">
    <cfRule type="expression" dxfId="76" priority="77">
      <formula>AND($C99&lt;&gt;"",B99="")</formula>
    </cfRule>
  </conditionalFormatting>
  <conditionalFormatting sqref="B99">
    <cfRule type="expression" dxfId="75" priority="76">
      <formula>AND($C99&lt;&gt;"",B99="")</formula>
    </cfRule>
  </conditionalFormatting>
  <conditionalFormatting sqref="B100">
    <cfRule type="expression" dxfId="74" priority="75">
      <formula>AND($C100&lt;&gt;"",B100="")</formula>
    </cfRule>
  </conditionalFormatting>
  <conditionalFormatting sqref="B100">
    <cfRule type="expression" dxfId="73" priority="74">
      <formula>AND($C100&lt;&gt;"",B100="")</formula>
    </cfRule>
  </conditionalFormatting>
  <conditionalFormatting sqref="B110:D110 B114:D114 B122:D123">
    <cfRule type="expression" dxfId="72" priority="73" stopIfTrue="1">
      <formula>AND($C110&lt;&gt;"",B110="")</formula>
    </cfRule>
  </conditionalFormatting>
  <conditionalFormatting sqref="C113">
    <cfRule type="expression" dxfId="71" priority="72">
      <formula>AND($C113&lt;&gt;"",C113="")</formula>
    </cfRule>
  </conditionalFormatting>
  <conditionalFormatting sqref="B104:B108 B111 B114 B124:B128 B134:B136 B145:B146">
    <cfRule type="expression" dxfId="70" priority="71" stopIfTrue="1">
      <formula>AND(#REF!&gt;0,$B104="")</formula>
    </cfRule>
  </conditionalFormatting>
  <conditionalFormatting sqref="B99:B100 B104:B108 B110 B112 B145:B146 B156">
    <cfRule type="expression" dxfId="69" priority="70" stopIfTrue="1">
      <formula>AND(#REF!&gt;0,$C99="")</formula>
    </cfRule>
  </conditionalFormatting>
  <conditionalFormatting sqref="E114 E110">
    <cfRule type="expression" dxfId="68" priority="69" stopIfTrue="1">
      <formula>AND($C$17&lt;&gt;"",E110="")</formula>
    </cfRule>
  </conditionalFormatting>
  <conditionalFormatting sqref="E105">
    <cfRule type="expression" dxfId="67" priority="68">
      <formula>AND(#REF!&lt;&gt;"",E105="")</formula>
    </cfRule>
  </conditionalFormatting>
  <conditionalFormatting sqref="E107 E99:E100">
    <cfRule type="expression" dxfId="66" priority="67">
      <formula>AND(#REF!&lt;&gt;"",E99="")</formula>
    </cfRule>
  </conditionalFormatting>
  <conditionalFormatting sqref="E106">
    <cfRule type="expression" dxfId="65" priority="66">
      <formula>AND(#REF!&lt;&gt;"",E106="")</formula>
    </cfRule>
  </conditionalFormatting>
  <conditionalFormatting sqref="E99">
    <cfRule type="expression" dxfId="64" priority="65" stopIfTrue="1">
      <formula>AND(#REF!&lt;&gt;"",E99="")</formula>
    </cfRule>
  </conditionalFormatting>
  <conditionalFormatting sqref="E99">
    <cfRule type="expression" dxfId="63" priority="64">
      <formula>AND(#REF!&lt;&gt;"",E99="")</formula>
    </cfRule>
  </conditionalFormatting>
  <conditionalFormatting sqref="C113">
    <cfRule type="expression" dxfId="62" priority="63">
      <formula>AND(#REF!&lt;&gt;"",C113="")</formula>
    </cfRule>
  </conditionalFormatting>
  <conditionalFormatting sqref="E104:E106">
    <cfRule type="expression" dxfId="61" priority="62">
      <formula>AND($B$19&lt;&gt;"",E104="")</formula>
    </cfRule>
  </conditionalFormatting>
  <conditionalFormatting sqref="E119:E121">
    <cfRule type="expression" dxfId="60" priority="61">
      <formula>AND($C$22&lt;&gt;"",E119="")</formula>
    </cfRule>
  </conditionalFormatting>
  <conditionalFormatting sqref="C142:D142 C119:D121 C140:D140 B141:D141 D130">
    <cfRule type="expression" dxfId="59" priority="60">
      <formula>AND($B119&lt;&gt;"",B119="")</formula>
    </cfRule>
  </conditionalFormatting>
  <conditionalFormatting sqref="C124:D124 C129:D129 C131:D131 C137:D141 B145:D146">
    <cfRule type="expression" dxfId="58" priority="59" stopIfTrue="1">
      <formula>AND($B124&lt;&gt;"",B124="")</formula>
    </cfRule>
  </conditionalFormatting>
  <conditionalFormatting sqref="E129 E124">
    <cfRule type="expression" dxfId="57" priority="58" stopIfTrue="1">
      <formula>AND(#REF!&lt;&gt;"",E124="")</formula>
    </cfRule>
  </conditionalFormatting>
  <conditionalFormatting sqref="B124">
    <cfRule type="expression" dxfId="56" priority="57">
      <formula>AND($B124&lt;&gt;"",B124="")</formula>
    </cfRule>
  </conditionalFormatting>
  <conditionalFormatting sqref="C129:C130 D129">
    <cfRule type="expression" dxfId="55" priority="56">
      <formula>AND($B129&lt;&gt;"",C129="")</formula>
    </cfRule>
  </conditionalFormatting>
  <conditionalFormatting sqref="C130">
    <cfRule type="expression" dxfId="54" priority="55">
      <formula>AND($B130&lt;&gt;"",C130="")</formula>
    </cfRule>
  </conditionalFormatting>
  <conditionalFormatting sqref="C130">
    <cfRule type="expression" dxfId="53" priority="54">
      <formula>AND($B130&lt;&gt;"",C130="")</formula>
    </cfRule>
  </conditionalFormatting>
  <conditionalFormatting sqref="B141:D142 B124:D127 B132:D132 C133:D135 B137:D139 C140:D140 D130">
    <cfRule type="expression" dxfId="52" priority="53">
      <formula>AND($C124&lt;&gt;"",B124="")</formula>
    </cfRule>
  </conditionalFormatting>
  <conditionalFormatting sqref="E125">
    <cfRule type="expression" dxfId="51" priority="52">
      <formula>AND($B138&lt;&gt;"",E125="")</formula>
    </cfRule>
  </conditionalFormatting>
  <conditionalFormatting sqref="B124:D124 B132:D132">
    <cfRule type="expression" dxfId="50" priority="51" stopIfTrue="1">
      <formula>AND($C124&lt;&gt;"",B124="")</formula>
    </cfRule>
  </conditionalFormatting>
  <conditionalFormatting sqref="E122:E123">
    <cfRule type="expression" dxfId="49" priority="50" stopIfTrue="1">
      <formula>AND($C$22&lt;&gt;"",E122="")</formula>
    </cfRule>
  </conditionalFormatting>
  <conditionalFormatting sqref="B119:C121">
    <cfRule type="expression" dxfId="48" priority="49">
      <formula>AND($B119&lt;&gt;"",B119="")</formula>
    </cfRule>
  </conditionalFormatting>
  <conditionalFormatting sqref="B120:C121">
    <cfRule type="expression" dxfId="47" priority="48">
      <formula>AND($B120&lt;&gt;"",B120="")</formula>
    </cfRule>
  </conditionalFormatting>
  <conditionalFormatting sqref="B120">
    <cfRule type="expression" dxfId="46" priority="47">
      <formula>AND($B120&lt;&gt;"",B120="")</formula>
    </cfRule>
  </conditionalFormatting>
  <conditionalFormatting sqref="B129:C131 D129 D131">
    <cfRule type="expression" dxfId="45" priority="46">
      <formula>AND($C129&lt;&gt;"",B129="")</formula>
    </cfRule>
  </conditionalFormatting>
  <conditionalFormatting sqref="B134">
    <cfRule type="expression" dxfId="44" priority="45">
      <formula>AND($B134&lt;&gt;"",B134="")</formula>
    </cfRule>
  </conditionalFormatting>
  <conditionalFormatting sqref="B138:D139">
    <cfRule type="expression" dxfId="43" priority="44" stopIfTrue="1">
      <formula>AND($C138&lt;&gt;"",B138="")</formula>
    </cfRule>
  </conditionalFormatting>
  <conditionalFormatting sqref="B141:C141">
    <cfRule type="expression" dxfId="42" priority="43">
      <formula>AND($B141&lt;&gt;"",B141="")</formula>
    </cfRule>
  </conditionalFormatting>
  <conditionalFormatting sqref="B120 B141">
    <cfRule type="expression" dxfId="41" priority="42" stopIfTrue="1">
      <formula>AND(#REF!&gt;0,$B120="")</formula>
    </cfRule>
  </conditionalFormatting>
  <conditionalFormatting sqref="B125:B127 B129:B132 B141:B142">
    <cfRule type="expression" dxfId="40" priority="41" stopIfTrue="1">
      <formula>AND(#REF!&gt;0,$C125="")</formula>
    </cfRule>
  </conditionalFormatting>
  <conditionalFormatting sqref="C147:D150">
    <cfRule type="expression" dxfId="39" priority="40">
      <formula>AND($B147&lt;&gt;"",C147="")</formula>
    </cfRule>
  </conditionalFormatting>
  <conditionalFormatting sqref="B147:D150">
    <cfRule type="expression" dxfId="38" priority="39">
      <formula>AND($C147&lt;&gt;"",B147="")</formula>
    </cfRule>
  </conditionalFormatting>
  <conditionalFormatting sqref="C143:D144">
    <cfRule type="expression" dxfId="37" priority="38">
      <formula>AND($B143&lt;&gt;"",C143="")</formula>
    </cfRule>
  </conditionalFormatting>
  <conditionalFormatting sqref="C147:D147">
    <cfRule type="expression" dxfId="36" priority="37" stopIfTrue="1">
      <formula>AND($B147&lt;&gt;"",C147="")</formula>
    </cfRule>
  </conditionalFormatting>
  <conditionalFormatting sqref="B147">
    <cfRule type="expression" dxfId="35" priority="36">
      <formula>AND($B147&lt;&gt;"",B147="")</formula>
    </cfRule>
  </conditionalFormatting>
  <conditionalFormatting sqref="B148:D149 D143">
    <cfRule type="expression" dxfId="34" priority="35" stopIfTrue="1">
      <formula>AND($C143&lt;&gt;"",B143="")</formula>
    </cfRule>
  </conditionalFormatting>
  <conditionalFormatting sqref="B143:C144">
    <cfRule type="expression" dxfId="33" priority="34" stopIfTrue="1">
      <formula>AND($C143&lt;&gt;"",B143="")</formula>
    </cfRule>
  </conditionalFormatting>
  <conditionalFormatting sqref="B147:C147">
    <cfRule type="expression" dxfId="32" priority="33" stopIfTrue="1">
      <formula>AND($B147&lt;&gt;"",B147="")</formula>
    </cfRule>
  </conditionalFormatting>
  <conditionalFormatting sqref="B147">
    <cfRule type="expression" dxfId="31" priority="32" stopIfTrue="1">
      <formula>AND(#REF!&gt;0,$B147="")</formula>
    </cfRule>
  </conditionalFormatting>
  <conditionalFormatting sqref="B150 B147:B148">
    <cfRule type="expression" dxfId="30" priority="31" stopIfTrue="1">
      <formula>AND(#REF!&gt;0,$C147="")</formula>
    </cfRule>
  </conditionalFormatting>
  <conditionalFormatting sqref="B147">
    <cfRule type="expression" dxfId="29" priority="30" stopIfTrue="1">
      <formula>AND(#REF!&gt;0,$B147="")</formula>
    </cfRule>
  </conditionalFormatting>
  <conditionalFormatting sqref="B155:D155">
    <cfRule type="expression" dxfId="28" priority="29">
      <formula>AND($B155&lt;&gt;"",B155="")</formula>
    </cfRule>
  </conditionalFormatting>
  <conditionalFormatting sqref="C155:D155">
    <cfRule type="expression" dxfId="27" priority="28">
      <formula>AND($C155&lt;&gt;"",C155="")</formula>
    </cfRule>
  </conditionalFormatting>
  <conditionalFormatting sqref="C151:D152 C161:D161 C159:D159">
    <cfRule type="expression" dxfId="26" priority="27">
      <formula>AND($B151&lt;&gt;"",C151="")</formula>
    </cfRule>
  </conditionalFormatting>
  <conditionalFormatting sqref="B157:D161 B151:D154">
    <cfRule type="expression" dxfId="25" priority="26">
      <formula>AND($C151&lt;&gt;"",B151="")</formula>
    </cfRule>
  </conditionalFormatting>
  <conditionalFormatting sqref="B161:D161 B159:D159">
    <cfRule type="expression" dxfId="24" priority="25" stopIfTrue="1">
      <formula>AND($C159&lt;&gt;"",B159="")</formula>
    </cfRule>
  </conditionalFormatting>
  <conditionalFormatting sqref="B151:C151">
    <cfRule type="expression" dxfId="23" priority="24" stopIfTrue="1">
      <formula>AND($C151&lt;&gt;"",B151="")</formula>
    </cfRule>
  </conditionalFormatting>
  <conditionalFormatting sqref="C151">
    <cfRule type="expression" dxfId="22" priority="23">
      <formula>AND($B151&lt;&gt;"",C151="")</formula>
    </cfRule>
  </conditionalFormatting>
  <conditionalFormatting sqref="B151 D151">
    <cfRule type="expression" dxfId="21" priority="22">
      <formula>AND($B151&lt;&gt;"",B151="")</formula>
    </cfRule>
  </conditionalFormatting>
  <conditionalFormatting sqref="B151 B155">
    <cfRule type="expression" dxfId="20" priority="21" stopIfTrue="1">
      <formula>AND(#REF!&gt;0,$B151="")</formula>
    </cfRule>
  </conditionalFormatting>
  <conditionalFormatting sqref="B158:C158">
    <cfRule type="expression" dxfId="19" priority="20" stopIfTrue="1">
      <formula>AND($B158&lt;&gt;"",B158="")</formula>
    </cfRule>
  </conditionalFormatting>
  <conditionalFormatting sqref="C158:D158">
    <cfRule type="expression" dxfId="18" priority="19" stopIfTrue="1">
      <formula>AND($B158&lt;&gt;"",C158="")</formula>
    </cfRule>
  </conditionalFormatting>
  <conditionalFormatting sqref="B154 B157">
    <cfRule type="expression" dxfId="17" priority="18" stopIfTrue="1">
      <formula>AND($H154&gt;0,$C154="")</formula>
    </cfRule>
  </conditionalFormatting>
  <conditionalFormatting sqref="B158">
    <cfRule type="expression" dxfId="16" priority="17" stopIfTrue="1">
      <formula>AND($I159&gt;0,$C158="")</formula>
    </cfRule>
  </conditionalFormatting>
  <conditionalFormatting sqref="B158">
    <cfRule type="expression" dxfId="15" priority="16" stopIfTrue="1">
      <formula>AND($H159&gt;0,$B158="")</formula>
    </cfRule>
  </conditionalFormatting>
  <conditionalFormatting sqref="B147:C147">
    <cfRule type="expression" dxfId="14" priority="15">
      <formula>AND(#REF!&lt;&gt;"",B147="")</formula>
    </cfRule>
  </conditionalFormatting>
  <conditionalFormatting sqref="B147:C147">
    <cfRule type="expression" dxfId="13" priority="14" stopIfTrue="1">
      <formula>AND(#REF!&lt;&gt;"",B147="")</formula>
    </cfRule>
  </conditionalFormatting>
  <conditionalFormatting sqref="B168">
    <cfRule type="expression" dxfId="12" priority="13">
      <formula>AND(#REF!&lt;&gt;"",B168="")</formula>
    </cfRule>
  </conditionalFormatting>
  <conditionalFormatting sqref="B168">
    <cfRule type="expression" dxfId="11" priority="12" stopIfTrue="1">
      <formula>AND(#REF!&lt;&gt;"",B168="")</formula>
    </cfRule>
  </conditionalFormatting>
  <conditionalFormatting sqref="B168">
    <cfRule type="expression" dxfId="10" priority="11">
      <formula>AND(#REF!&lt;&gt;"",B168="")</formula>
    </cfRule>
  </conditionalFormatting>
  <conditionalFormatting sqref="B168:B169">
    <cfRule type="expression" dxfId="9" priority="10">
      <formula>AND($C$27&lt;&gt;"",B168="")</formula>
    </cfRule>
  </conditionalFormatting>
  <conditionalFormatting sqref="B168">
    <cfRule type="expression" dxfId="8" priority="9">
      <formula>AND($C$29&lt;&gt;"",B168="")</formula>
    </cfRule>
  </conditionalFormatting>
  <conditionalFormatting sqref="B168">
    <cfRule type="expression" dxfId="7" priority="8" stopIfTrue="1">
      <formula>AND($C$26&lt;&gt;"",B168="")</formula>
    </cfRule>
  </conditionalFormatting>
  <conditionalFormatting sqref="B169 B172 B180:B181 B190 B186:B188">
    <cfRule type="expression" dxfId="6" priority="7">
      <formula>AND(#REF!&lt;&gt;"",B169="")</formula>
    </cfRule>
  </conditionalFormatting>
  <conditionalFormatting sqref="B171:B172">
    <cfRule type="expression" dxfId="5" priority="6">
      <formula>AND($B$32&lt;&gt;"",B171="")</formula>
    </cfRule>
  </conditionalFormatting>
  <conditionalFormatting sqref="B171 B180:B181">
    <cfRule type="expression" dxfId="4" priority="5">
      <formula>AND($C$23&lt;&gt;"",B171="")</formula>
    </cfRule>
  </conditionalFormatting>
  <conditionalFormatting sqref="B171">
    <cfRule type="expression" dxfId="3" priority="4" stopIfTrue="1">
      <formula>AND('\Users\XPS1530\Downloads\[zgloszenie_PP_TS_2010.xls]Zgłoszenie'!$B$27&lt;&gt;"",'\Users\XPS1530\Downloads\[zgloszenie_PP_TS_2010.xls]Zgłoszenie'!A1="")</formula>
    </cfRule>
  </conditionalFormatting>
  <conditionalFormatting sqref="B180:B181">
    <cfRule type="expression" dxfId="2" priority="3">
      <formula>AND(#REF!&lt;&gt;"",B180="")</formula>
    </cfRule>
  </conditionalFormatting>
  <conditionalFormatting sqref="B182:B183">
    <cfRule type="expression" dxfId="1" priority="2" stopIfTrue="1">
      <formula>AND($C$23&lt;&gt;"",B182="")</formula>
    </cfRule>
  </conditionalFormatting>
  <conditionalFormatting sqref="B184">
    <cfRule type="expression" dxfId="0" priority="1">
      <formula>AND($B200&lt;&gt;"",B184="")</formula>
    </cfRule>
  </conditionalFormatting>
  <dataValidations count="6">
    <dataValidation type="custom" allowBlank="1" showInputMessage="1" showErrorMessage="1" errorTitle="Błędna wielkość liter" error="Pierwsza litera imienia powinna być duża, pozostałe małe._x000a_" sqref="C89:C90 C156">
      <formula1>EXACT(C89,UPPER(MID(C89,1,1))&amp;LOWER(MID(C89,2,LEN(C89)-1)))</formula1>
    </dataValidation>
    <dataValidation type="custom" allowBlank="1" showInputMessage="1" showErrorMessage="1" sqref="B89:B90 B156">
      <formula1>EXACT(B89,UPPER(MID(B89,1,1))&amp;LOWER(MID(B89,2,LEN(B89)-1)))</formula1>
    </dataValidation>
    <dataValidation type="whole" allowBlank="1" showErrorMessage="1" errorTitle="Nieprawidłowy rok urodzenia" error="Podaj rok urodzenia w formacie rrrr, np.: 1980, 1975, 1995" sqref="D89:D90 D74:D76 D145:D146 D156">
      <formula1>1910</formula1>
      <formula2>1996</formula2>
    </dataValidation>
    <dataValidation type="whole" allowBlank="1" showErrorMessage="1" errorTitle="Nieprawidłowy rok urodzenia" error="Podaj rok urodzenia w formacie rrrr, np.: 1980, 1975, 1995" sqref="D84:D88 D78:D82 D72:D73 D92:D96 D29:D34 D36:D37 D22:D27 D16:D20 D11:D14 D40:D45 D47:D52 D56:D62 D54 D64:D70 D157:D161 D147:D155 D131:D144 D104:D108 D99:D102 D110:D114 D119:D129">
      <formula1>1900</formula1>
      <formula2>1996</formula2>
    </dataValidation>
    <dataValidation type="custom" allowBlank="1" showErrorMessage="1" sqref="B74:B76 B145:B146">
      <formula1>EXACT(B74,UPPER(MID(B74,1,1))&amp;LOWER(MID(B74,2,LEN(B74)-1)))</formula1>
      <formula2>0</formula2>
    </dataValidation>
    <dataValidation type="custom" allowBlank="1" showErrorMessage="1" errorTitle="Błędna wielkość liter" error="Pierwsza litera imienia powinna być duża, pozostałe małe._x000a_" sqref="C74:C76 C145:C146">
      <formula1>EXACT(C74,UPPER(MID(C74,1,1))&amp;LOWER(MID(C74,2,LEN(C74)-1)))</formula1>
      <formula2>0</formula2>
    </dataValidation>
  </dataValidations>
  <pageMargins left="0.70866141732283472" right="0.70866141732283472" top="0.74803149606299213" bottom="0.74803149606299213" header="0.51181102362204722" footer="0.51181102362204722"/>
  <pageSetup paperSize="9" scale="60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PROTOKOŁY</vt:lpstr>
      <vt:lpstr>PROTOKOŁY!Obszar_wydruku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XPS1530</dc:creator>
  <cp:lastModifiedBy>PZKFITS</cp:lastModifiedBy>
  <cp:lastPrinted>2011-03-06T13:09:45Z</cp:lastPrinted>
  <dcterms:created xsi:type="dcterms:W3CDTF">2009-06-04T16:18:46Z</dcterms:created>
  <dcterms:modified xsi:type="dcterms:W3CDTF">2012-06-06T08:27:08Z</dcterms:modified>
</cp:coreProperties>
</file>